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6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1" l="1"/>
  <c r="G124" i="1" s="1"/>
  <c r="E18" i="1"/>
  <c r="E19" i="1" s="1"/>
  <c r="G125" i="1" s="1"/>
  <c r="G126" i="1" s="1"/>
</calcChain>
</file>

<file path=xl/sharedStrings.xml><?xml version="1.0" encoding="utf-8"?>
<sst xmlns="http://schemas.openxmlformats.org/spreadsheetml/2006/main" count="229" uniqueCount="155">
  <si>
    <t>Demonstrativo das Receitas e Despesas do exercício 2016</t>
  </si>
  <si>
    <t>Órgão concessor:  Secretaria da  Saúde</t>
  </si>
  <si>
    <t>Convênio nº 027/2016</t>
  </si>
  <si>
    <t>Proc. Adm. nº 31433/8935/2015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</si>
  <si>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</si>
  <si>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</si>
  <si>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</si>
  <si>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</si>
  <si>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</si>
  <si>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</si>
  <si>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</si>
  <si>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</si>
  <si>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</si>
  <si>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</si>
  <si>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</si>
  <si>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</si>
  <si>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</si>
  <si>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</si>
  <si>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>Beneficente, vem indicar, na forma abaixa detalhada a documentação comprovadora da aplicação dos recursos recebidos</t>
    </r>
    <r>
      <rPr>
        <b/>
        <sz val="9"/>
        <color theme="1"/>
        <rFont val="Arial"/>
        <family val="2"/>
      </rPr>
      <t xml:space="preserve"> em 14</t>
    </r>
    <r>
      <rPr>
        <b/>
        <sz val="9"/>
        <rFont val="Arial"/>
        <family val="2"/>
      </rPr>
      <t>/12/201</t>
    </r>
    <r>
      <rPr>
        <b/>
        <sz val="9"/>
        <color theme="1"/>
        <rFont val="Arial"/>
        <family val="2"/>
      </rPr>
      <t xml:space="preserve">6, </t>
    </r>
    <r>
      <rPr>
        <sz val="9"/>
        <color theme="1"/>
        <rFont val="Arial"/>
        <family val="2"/>
      </rPr>
      <t>referente a</t>
    </r>
  </si>
  <si>
    <t>11º parcela/2016, correspondente ao mês de NOVEMBRO/2016, da Secretaria Municipal da Saúde (Repasse através da Prefeitura Municipal de Guarujá),</t>
  </si>
  <si>
    <r>
      <t xml:space="preserve">na importância total de </t>
    </r>
    <r>
      <rPr>
        <sz val="9"/>
        <rFont val="Arial"/>
        <family val="2"/>
      </rPr>
      <t>R$ 103.193,98</t>
    </r>
    <r>
      <rPr>
        <sz val="9"/>
        <color theme="1"/>
        <rFont val="Arial"/>
        <family val="2"/>
      </rPr>
      <t xml:space="preserve"> (cento e tres mil e cento e noventa e tres reais e noventa e oito centavos ) recurso este</t>
    </r>
  </si>
  <si>
    <t>recebido para a folha de pagamento parcial (holerites), encargos, materiais de consumo, serviços de terceiros, durante o ano exercício de 2016.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</si>
  <si>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</si>
  <si>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</si>
  <si>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</si>
  <si>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</si>
  <si>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</si>
  <si>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</si>
  <si>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</si>
  <si>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NF 32424</t>
  </si>
  <si>
    <t>Viação Piracicabana LTDA</t>
  </si>
  <si>
    <t>NF 062369</t>
  </si>
  <si>
    <t>Sodexo Pass do Brasil Serviços e Comercio S.A- ref. 12/2016</t>
  </si>
  <si>
    <t>NF 43491</t>
  </si>
  <si>
    <t>Translitoral Transportes Tur e Part LTDA</t>
  </si>
  <si>
    <t>CH 001442</t>
  </si>
  <si>
    <t xml:space="preserve">Holerite </t>
  </si>
  <si>
    <t>Tec.Manutenção- Paulo Henrique M.Gonçalves ref. 1º parc. 13 salário</t>
  </si>
  <si>
    <t>CH 001443</t>
  </si>
  <si>
    <t>Holerite</t>
  </si>
  <si>
    <t>Fisioterapeuta- Talita Souza de Carvalho- ref. 1º parc. 13º salário</t>
  </si>
  <si>
    <t>CH 001444</t>
  </si>
  <si>
    <t>Deb.Pgto Salário</t>
  </si>
  <si>
    <t>Psicóloga-  Adriana Martinho F.de Campos-ref.1 º parc. 13 salário</t>
  </si>
  <si>
    <t>Encargos</t>
  </si>
  <si>
    <t>FGTS -ref. 11/2016</t>
  </si>
  <si>
    <t>CH 001441</t>
  </si>
  <si>
    <t>Recibo</t>
  </si>
  <si>
    <t>Terapeuta Ocupacional-  Luyme Marinielo dos Santos- ref.  1º parc. 13 sal</t>
  </si>
  <si>
    <t>Menor aprendiz - Mayara Ramos R.dos Santos - ref. 11/2016</t>
  </si>
  <si>
    <t>ISSQN- ref. competência  11/2016</t>
  </si>
  <si>
    <t>NF</t>
  </si>
  <si>
    <t>Vivo S/A- ref 12/2016- tel. 3354-2983</t>
  </si>
  <si>
    <t>CONTA (LUZ)</t>
  </si>
  <si>
    <t>Elektro- ref  11/2016</t>
  </si>
  <si>
    <t>CONTA (ÁGUA)</t>
  </si>
  <si>
    <t>Sabesp S/A- ref 12/2016</t>
  </si>
  <si>
    <t>INSS_ Cód.2305- ref. 11/2016</t>
  </si>
  <si>
    <t>INSS_ Cód.2305- ref. 13/2016</t>
  </si>
  <si>
    <t>PIS.Cód. 8301- ref. 11/2016</t>
  </si>
  <si>
    <t>IRRF- Cód.0561- ref. 11/2016</t>
  </si>
  <si>
    <t>IRRF.Cód. 0588- ref. 11/2016</t>
  </si>
  <si>
    <t>Darf - cod 1708- irpj 1,5% - NF 536-Ortofisi Ortop e fisiatria - Dr Marcus Vinicius</t>
  </si>
  <si>
    <t>Darf-cod 5952- ret 4,65% - NF 536-Ortofisi Ortop e fisiatria - Dr Marcus Vinicius</t>
  </si>
  <si>
    <t>Ajudante Geral- João Paulo O. da Conceição- ref. 11/2016</t>
  </si>
  <si>
    <t>Aux. Administrativo-  Katiuscia Garcia O. de Lima- ref.11/2016</t>
  </si>
  <si>
    <t>Assist.RH- Rainara Evelin P.da Silva- ref. 11/2016</t>
  </si>
  <si>
    <t>Assist.Social- Liliane Spicacci Rigonati -ref. 11/2016</t>
  </si>
  <si>
    <t>Dentista-  Regina Maria G.V.de Abreu- ref. 11/2016</t>
  </si>
  <si>
    <t>Faxineira- Elita Evangelista de Oliveira- ref. 11/2016</t>
  </si>
  <si>
    <t>Faxineira- Maria das Graças P. da Silva- ref. 11/2016</t>
  </si>
  <si>
    <t>Faxineira- Marisa Zacarias dos S. Arruda-ref. 11/2016</t>
  </si>
  <si>
    <t>Fisioterapeuta- Lilian Moreira Sanchez-ref. 11/2016</t>
  </si>
  <si>
    <t>Fisioterapeuta- ILMA Menezes- ref. 11/2016</t>
  </si>
  <si>
    <t>Fisioterapeuta- Melissa Borges de Moraes- ref. 11/2016</t>
  </si>
  <si>
    <t>Fisioterapeuta- Daiana Ferreira Barros- ref. 11/2016</t>
  </si>
  <si>
    <t>Fisioterapeuta- Eliane Calumby de Souza-ref. 11/2016</t>
  </si>
  <si>
    <t>Fonoaudióloga- Gilce Leite Martins-ref. 11/2016</t>
  </si>
  <si>
    <t>Fonoaudióloga- Maria Luiza Daun Pereira-ref. 11/2016</t>
  </si>
  <si>
    <t>Fonoaudióloga- Adriana Martins dos S. Fernandes-ref. 11/2016</t>
  </si>
  <si>
    <t>Médico Neurologista- André Almeida Pires- ref. 11/2016</t>
  </si>
  <si>
    <t>Motorista- Marcos Ferreira de Lima- ref. 11/2016</t>
  </si>
  <si>
    <t>Psicóloga-  Adriana Martinho F.de Campos-ref.11/2016</t>
  </si>
  <si>
    <t>Porteiro- Cassio Aparecido da Silva-ref. 11/2016</t>
  </si>
  <si>
    <t>Recepcionista- Ruth Correia Cinelli- ref. 11/2016</t>
  </si>
  <si>
    <t>Recepcionista- Sandra Elisete dos Santos- ref. 11/2016</t>
  </si>
  <si>
    <t>Secretária- Gardenha Batista Rodrigues da Silva-ref. 11/2016</t>
  </si>
  <si>
    <t>SEcretária- Regiane Bergamim-ref. 11/2016</t>
  </si>
  <si>
    <t>Terapeuta Ocupacional- Katia Regina Feller- ref. 11/2016</t>
  </si>
  <si>
    <t>Terapeuta Ocupacional- Mª Lais Nunes L. de Araujo- ref. 11/2016</t>
  </si>
  <si>
    <t>Terapeuta Ocupacional- Luyme Marinielo dos Santos- ref. 11/2016</t>
  </si>
  <si>
    <t>CH 001446</t>
  </si>
  <si>
    <t>Tec.Manutenção- Paulo Henrique M.Gonçalves ref. 11/2016</t>
  </si>
  <si>
    <t>CH 001450</t>
  </si>
  <si>
    <t>Gerente Adm - Geraldo Rodrigues da Silva - ref 11/2016+ 1º 13 sal.</t>
  </si>
  <si>
    <t>CH 001445</t>
  </si>
  <si>
    <t>NF 0536</t>
  </si>
  <si>
    <t>Ortofisi Ortopedia e Fisiatria LTDA- Médico Ortopedista-Marcus Vinicius Moreira</t>
  </si>
  <si>
    <t>CH 001448</t>
  </si>
  <si>
    <t>Médico Pediatra-Bayardo Furlani Braia- ref. 11/2016</t>
  </si>
  <si>
    <t>CH 001447</t>
  </si>
  <si>
    <t>Fisioterapeuta- Talita Souza de Carvalho- ref. 11/2016</t>
  </si>
  <si>
    <t>Ajudante Geral- João Paulo O. da Conceição- ref. 2º parc. 13º salário</t>
  </si>
  <si>
    <t>Aux. Administrativo-  Katiuscia Garcia O. de Lima- ref.2º parc. 13º salário</t>
  </si>
  <si>
    <t>Assist.RH- Rainara Evelin P.da Silva- ref. 2º parc. 13º salário</t>
  </si>
  <si>
    <t>Assist.Social- Liliane Spicacci Rigonati - ref. 2º parc. 13º salário</t>
  </si>
  <si>
    <t>Dentista-  Regina Maria G.V.de Abreu- ref. 2º parc. 13º salário</t>
  </si>
  <si>
    <t>Faxineira- Elita Evangelista de Oliveira- ref. 2º parc. 13º salário</t>
  </si>
  <si>
    <t>Faxineira- Maria das Graças P. da Silva- ref. 2º parc. 13º salário</t>
  </si>
  <si>
    <t>Faxineira- Marisa Zacarias dos S. Arruda-ref. 2º parc. 13º salário</t>
  </si>
  <si>
    <t>Fisioterapeuta- Lilian Moreira Sanchez-ref. 2º parc. 13º salário</t>
  </si>
  <si>
    <t>Fisioterapeuta- Melissa Borges de Moraes- ref. 2º parc. 13º salário</t>
  </si>
  <si>
    <t>Fisioterapeuta- Daiana Ferreira Barros- ref. 2º parc. 13º salário</t>
  </si>
  <si>
    <t>Fisioterapeuta- Eliane Calumby de Souza-ref. 2º parc. 13º salário</t>
  </si>
  <si>
    <t>Fonoaudióloga- Gilce Leite Martins-ref. 2º parc. 13º salário</t>
  </si>
  <si>
    <t>Fonoaudióloga- Maria Luiza Daun Pereira-ref. 2º parc. 13º salário</t>
  </si>
  <si>
    <t>Fonoaudióloga- Adriana Martins dos S. Fernandes-ref. 2º parc. 13º salário</t>
  </si>
  <si>
    <t>Médico Neurologista- André Almeida Pires- ref. 2º parc. 13º salário</t>
  </si>
  <si>
    <t>Motorista- Marcos Ferreira de Lima- ref. 2º parc. 13º salário</t>
  </si>
  <si>
    <t>Psicóloga-  Adriana Martinho F.de Campos-ref.2º parc. 13º salário</t>
  </si>
  <si>
    <t>Porteiro- Cassio Aparecido da Silva-ref.2º parc. 13º salário</t>
  </si>
  <si>
    <t>Recepcionista- Ruth Correia Cinelli- ref. 2º parc. 13º salário</t>
  </si>
  <si>
    <t>Recepcionista- Sandra Elisete dos Santos- ref.2º parc. 13º salário</t>
  </si>
  <si>
    <t>Secretária- Gardenha Batista Rodrigues da Silva-ref. 2º parc. 13º salário</t>
  </si>
  <si>
    <t>SEcretária- Regiane Bergamim-ref. 2º parc. 13º salário</t>
  </si>
  <si>
    <t>Terapeuta Ocupacional- Katia Regina Feller- ref. 2º parc. 13º salário</t>
  </si>
  <si>
    <t>Terapeuta Ocupacional- Mª Lais Nunes L. de Araujo- ref. 2º parc. 13º salário</t>
  </si>
  <si>
    <t>Terapeuta Ocupacional- Luyme Marinielo dos Santos- ref. 2º parc. 13º salário</t>
  </si>
  <si>
    <t>Menor aprendiz - Mayara Ramos R.dos Santos - ref 2º parc. 13º salário</t>
  </si>
  <si>
    <t>CH 001451</t>
  </si>
  <si>
    <t>Tec.Manutenção- Paulo Henrique M.Gonçalves ref. 2º parc. 13 salário</t>
  </si>
  <si>
    <t>CH 001452</t>
  </si>
  <si>
    <t>Fisioterapeuta- Talita Souza de Carvalho- ref. 2º parc. 13º salário</t>
  </si>
  <si>
    <t>CH 001449</t>
  </si>
  <si>
    <t>Contadora- Claudia de Moura Vassão- ref. 11/2016+ 1ºparc. 13º sal</t>
  </si>
  <si>
    <t>NF 32836</t>
  </si>
  <si>
    <t>NF 44257</t>
  </si>
  <si>
    <t>TOTAL DAS DESPESAS</t>
  </si>
  <si>
    <t>Despesas Bancárias ref. ao período de 01/12/16 a 28/12/16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</si>
  <si>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</si>
  <si>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</si>
  <si>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</si>
  <si>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</si>
  <si>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</si>
  <si>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</si>
  <si>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</si>
  <si>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05/01/2017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</si>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</sst>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17" fontId="5" fillId="0" borderId="3" xfId="0" applyNumberFormat="1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4" fontId="5" fillId="0" borderId="1" xfId="1" applyFont="1" applyBorder="1"/>
    <xf numFmtId="17" fontId="5" fillId="0" borderId="0" xfId="0" applyNumberFormat="1" applyFont="1" applyBorder="1" applyAlignment="1">
      <alignment horizontal="center"/>
    </xf>
    <xf numFmtId="44" fontId="5" fillId="0" borderId="0" xfId="1" applyFont="1" applyBorder="1"/>
    <xf numFmtId="4" fontId="5" fillId="0" borderId="0" xfId="0" applyNumberFormat="1" applyFont="1" applyBorder="1"/>
    <xf numFmtId="164" fontId="5" fillId="0" borderId="0" xfId="0" applyNumberFormat="1" applyFont="1"/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/>
    <xf numFmtId="4" fontId="0" fillId="0" borderId="0" xfId="0" applyNumberFormat="1"/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44" fontId="5" fillId="3" borderId="1" xfId="1" applyFont="1" applyFill="1" applyBorder="1"/>
    <xf numFmtId="0" fontId="10" fillId="3" borderId="1" xfId="0" applyFont="1" applyFill="1" applyBorder="1"/>
    <xf numFmtId="0" fontId="10" fillId="3" borderId="1" xfId="0" applyFont="1" applyFill="1" applyBorder="1" applyAlignment="1">
      <alignment horizontal="left"/>
    </xf>
    <xf numFmtId="44" fontId="10" fillId="3" borderId="1" xfId="1" applyFont="1" applyFill="1" applyBorder="1"/>
    <xf numFmtId="0" fontId="11" fillId="0" borderId="5" xfId="0" applyFont="1" applyBorder="1" applyAlignment="1">
      <alignment horizontal="left"/>
    </xf>
    <xf numFmtId="0" fontId="11" fillId="0" borderId="5" xfId="0" applyFont="1" applyBorder="1"/>
    <xf numFmtId="0" fontId="11" fillId="3" borderId="1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10" fillId="3" borderId="5" xfId="0" applyFont="1" applyFill="1" applyBorder="1"/>
    <xf numFmtId="44" fontId="5" fillId="3" borderId="5" xfId="1" applyFont="1" applyFill="1" applyBorder="1"/>
    <xf numFmtId="0" fontId="8" fillId="4" borderId="7" xfId="0" applyFont="1" applyFill="1" applyBorder="1" applyAlignment="1">
      <alignment horizontal="center"/>
    </xf>
    <xf numFmtId="14" fontId="8" fillId="4" borderId="8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left"/>
    </xf>
    <xf numFmtId="0" fontId="8" fillId="4" borderId="8" xfId="0" applyFont="1" applyFill="1" applyBorder="1"/>
    <xf numFmtId="44" fontId="8" fillId="4" borderId="8" xfId="1" applyFont="1" applyFill="1" applyBorder="1"/>
    <xf numFmtId="44" fontId="8" fillId="4" borderId="9" xfId="1" applyFont="1" applyFill="1" applyBorder="1"/>
    <xf numFmtId="44" fontId="12" fillId="3" borderId="4" xfId="1" applyFont="1" applyFill="1" applyBorder="1"/>
    <xf numFmtId="0" fontId="8" fillId="4" borderId="10" xfId="0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/>
    <xf numFmtId="44" fontId="8" fillId="4" borderId="1" xfId="1" applyFont="1" applyFill="1" applyBorder="1"/>
    <xf numFmtId="44" fontId="8" fillId="4" borderId="11" xfId="1" applyFont="1" applyFill="1" applyBorder="1"/>
    <xf numFmtId="0" fontId="9" fillId="4" borderId="1" xfId="0" applyFont="1" applyFill="1" applyBorder="1"/>
    <xf numFmtId="0" fontId="8" fillId="4" borderId="12" xfId="0" applyFont="1" applyFill="1" applyBorder="1" applyAlignment="1">
      <alignment horizontal="center"/>
    </xf>
    <xf numFmtId="14" fontId="8" fillId="4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44" fontId="8" fillId="4" borderId="13" xfId="1" applyFont="1" applyFill="1" applyBorder="1"/>
    <xf numFmtId="44" fontId="8" fillId="4" borderId="14" xfId="1" applyFont="1" applyFill="1" applyBorder="1"/>
    <xf numFmtId="44" fontId="5" fillId="0" borderId="0" xfId="0" applyNumberFormat="1" applyFont="1"/>
    <xf numFmtId="0" fontId="5" fillId="3" borderId="6" xfId="0" applyFont="1" applyFill="1" applyBorder="1" applyAlignment="1">
      <alignment horizontal="center"/>
    </xf>
    <xf numFmtId="14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/>
    <xf numFmtId="44" fontId="5" fillId="3" borderId="6" xfId="1" applyFont="1" applyFill="1" applyBorder="1"/>
    <xf numFmtId="44" fontId="9" fillId="4" borderId="11" xfId="1" applyFont="1" applyFill="1" applyBorder="1"/>
    <xf numFmtId="0" fontId="0" fillId="3" borderId="0" xfId="0" applyFill="1"/>
    <xf numFmtId="4" fontId="0" fillId="3" borderId="0" xfId="0" applyNumberFormat="1" applyFill="1"/>
    <xf numFmtId="44" fontId="2" fillId="3" borderId="0" xfId="0" applyNumberFormat="1" applyFont="1" applyFill="1"/>
    <xf numFmtId="44" fontId="0" fillId="3" borderId="0" xfId="1" applyFont="1" applyFill="1"/>
    <xf numFmtId="44" fontId="3" fillId="3" borderId="0" xfId="1" applyFont="1" applyFill="1"/>
    <xf numFmtId="0" fontId="0" fillId="0" borderId="0" xfId="0" applyBorder="1"/>
    <xf numFmtId="0" fontId="5" fillId="5" borderId="15" xfId="0" applyFont="1" applyFill="1" applyBorder="1"/>
    <xf numFmtId="0" fontId="5" fillId="5" borderId="16" xfId="0" applyFont="1" applyFill="1" applyBorder="1"/>
    <xf numFmtId="44" fontId="5" fillId="2" borderId="6" xfId="1" applyFont="1" applyFill="1" applyBorder="1"/>
    <xf numFmtId="44" fontId="9" fillId="5" borderId="6" xfId="1" applyFont="1" applyFill="1" applyBorder="1" applyAlignment="1">
      <alignment horizontal="right"/>
    </xf>
    <xf numFmtId="0" fontId="5" fillId="3" borderId="5" xfId="0" applyFont="1" applyFill="1" applyBorder="1"/>
    <xf numFmtId="44" fontId="10" fillId="3" borderId="5" xfId="1" applyFont="1" applyFill="1" applyBorder="1" applyAlignment="1">
      <alignment horizontal="righ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/>
    <xf numFmtId="4" fontId="8" fillId="3" borderId="18" xfId="0" applyNumberFormat="1" applyFont="1" applyFill="1" applyBorder="1" applyAlignment="1">
      <alignment horizontal="right"/>
    </xf>
    <xf numFmtId="44" fontId="8" fillId="0" borderId="19" xfId="1" applyFont="1" applyBorder="1" applyAlignment="1">
      <alignment horizontal="right"/>
    </xf>
    <xf numFmtId="0" fontId="5" fillId="0" borderId="20" xfId="0" applyFont="1" applyBorder="1" applyAlignment="1">
      <alignment horizontal="left"/>
    </xf>
    <xf numFmtId="4" fontId="5" fillId="3" borderId="20" xfId="0" applyNumberFormat="1" applyFont="1" applyFill="1" applyBorder="1" applyAlignment="1">
      <alignment horizontal="right"/>
    </xf>
    <xf numFmtId="44" fontId="5" fillId="0" borderId="20" xfId="1" applyFont="1" applyBorder="1" applyAlignment="1">
      <alignment horizontal="right"/>
    </xf>
    <xf numFmtId="0" fontId="3" fillId="3" borderId="0" xfId="0" applyFont="1" applyFill="1"/>
    <xf numFmtId="44" fontId="3" fillId="3" borderId="0" xfId="0" applyNumberFormat="1" applyFont="1" applyFill="1"/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4" fontId="5" fillId="3" borderId="18" xfId="0" applyNumberFormat="1" applyFont="1" applyFill="1" applyBorder="1" applyAlignment="1">
      <alignment horizontal="right"/>
    </xf>
    <xf numFmtId="44" fontId="5" fillId="0" borderId="19" xfId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4" fontId="5" fillId="3" borderId="6" xfId="0" applyNumberFormat="1" applyFont="1" applyFill="1" applyBorder="1" applyAlignment="1">
      <alignment horizontal="right"/>
    </xf>
    <xf numFmtId="0" fontId="0" fillId="0" borderId="6" xfId="0" applyBorder="1"/>
    <xf numFmtId="44" fontId="2" fillId="0" borderId="0" xfId="0" applyNumberFormat="1" applyFont="1"/>
    <xf numFmtId="165" fontId="1" fillId="3" borderId="0" xfId="2" applyFont="1" applyFill="1"/>
    <xf numFmtId="0" fontId="5" fillId="0" borderId="0" xfId="0" applyFont="1" applyBorder="1" applyAlignment="1">
      <alignment horizontal="left"/>
    </xf>
    <xf numFmtId="4" fontId="5" fillId="3" borderId="0" xfId="0" applyNumberFormat="1" applyFont="1" applyFill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165" fontId="3" fillId="3" borderId="0" xfId="2" applyFont="1" applyFill="1"/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13" fillId="3" borderId="0" xfId="0" applyFont="1" applyFill="1"/>
    <xf numFmtId="4" fontId="13" fillId="3" borderId="0" xfId="0" applyNumberFormat="1" applyFont="1" applyFill="1"/>
    <xf numFmtId="0" fontId="14" fillId="0" borderId="0" xfId="0" applyFont="1"/>
    <xf numFmtId="4" fontId="5" fillId="0" borderId="0" xfId="0" applyNumberFormat="1" applyFont="1"/>
    <xf numFmtId="43" fontId="0" fillId="3" borderId="0" xfId="0" applyNumberFormat="1" applyFill="1"/>
    <xf numFmtId="44" fontId="0" fillId="3" borderId="0" xfId="0" applyNumberFormat="1" applyFill="1"/>
    <xf numFmtId="0" fontId="15" fillId="0" borderId="0" xfId="0" applyFont="1"/>
    <xf numFmtId="0" fontId="16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CONTAS%202016%20-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6"/>
      <sheetName val="FEVEREIRO 2016"/>
      <sheetName val="MARÇO 2016"/>
      <sheetName val="ABRIL 2016"/>
      <sheetName val="MAIO 2016"/>
      <sheetName val="JUNHO 2016"/>
      <sheetName val="JULHO 2016"/>
      <sheetName val="AGOSTO 2016"/>
      <sheetName val="SETEMBRO 2016"/>
      <sheetName val="OUTUBRO 2016"/>
      <sheetName val="NOVEMBRO 2016"/>
      <sheetName val="DEZEMBRO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9">
          <cell r="G109">
            <v>40950.556999999884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tabSelected="1" topLeftCell="A127" workbookViewId="0">
      <selection sqref="A1:XFD1048576"/>
    </sheetView>
  </sheetViews>
  <sheetFormatPr defaultColWidth="9.109375" defaultRowHeight="14.4" x14ac:dyDescent="0.3"/>
  <cols>
    <col min="1" max="1" width="6" customWidth="1"/>
    <col min="2" max="2" width="11.88671875" customWidth="1"/>
    <col min="3" max="3" width="12.5546875" customWidth="1"/>
    <col min="4" max="4" width="14.33203125" customWidth="1"/>
    <col min="5" max="5" width="65.88671875" customWidth="1"/>
    <col min="6" max="6" width="13" customWidth="1"/>
    <col min="7" max="7" width="15.44140625" customWidth="1"/>
    <col min="8" max="8" width="12.6640625" bestFit="1" customWidth="1"/>
    <col min="9" max="9" width="13.33203125" bestFit="1" customWidth="1"/>
    <col min="10" max="10" width="16.88671875" bestFit="1" customWidth="1"/>
    <col min="11" max="11" width="14.33203125" bestFit="1" customWidth="1"/>
    <col min="12" max="12" width="13.33203125" bestFit="1" customWidth="1"/>
    <col min="13" max="13" width="10.5546875" bestFit="1" customWidth="1"/>
    <col min="14" max="14" width="14.3320312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1"/>
      <c r="C2" s="1"/>
      <c r="D2" s="1"/>
      <c r="E2" s="1"/>
      <c r="F2" s="2"/>
      <c r="G2" s="2"/>
      <c r="H2" s="3"/>
      <c r="I2" s="4"/>
    </row>
    <row r="3" spans="2:9" ht="18" x14ac:dyDescent="0.3">
      <c r="B3" s="2"/>
      <c r="C3" s="2"/>
      <c r="D3" s="2"/>
      <c r="E3" s="2"/>
      <c r="F3" s="2"/>
      <c r="G3" s="2"/>
      <c r="H3" s="5"/>
      <c r="I3" s="6"/>
    </row>
    <row r="4" spans="2:9" ht="18" x14ac:dyDescent="0.3">
      <c r="B4" s="2" t="s">
        <v>1</v>
      </c>
      <c r="C4" s="2"/>
      <c r="D4" s="2"/>
      <c r="E4" s="2"/>
      <c r="F4" s="2"/>
      <c r="G4" s="2"/>
      <c r="H4" s="5"/>
      <c r="I4" s="6"/>
    </row>
    <row r="5" spans="2:9" x14ac:dyDescent="0.3">
      <c r="B5" s="2" t="s">
        <v>2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3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4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5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6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7</v>
      </c>
      <c r="C10" s="2"/>
      <c r="D10" s="2"/>
      <c r="E10" s="2"/>
      <c r="F10" s="2"/>
      <c r="G10" s="2"/>
      <c r="H10" s="2"/>
      <c r="I10" s="7"/>
    </row>
    <row r="11" spans="2:9" x14ac:dyDescent="0.3">
      <c r="B11" s="2" t="s">
        <v>8</v>
      </c>
      <c r="C11" s="2"/>
      <c r="D11" s="2"/>
      <c r="E11" s="2"/>
      <c r="F11" s="2"/>
      <c r="G11" s="2"/>
      <c r="H11" s="2"/>
      <c r="I11" s="7"/>
    </row>
    <row r="12" spans="2:9" x14ac:dyDescent="0.3">
      <c r="B12" s="2"/>
      <c r="C12" s="2"/>
      <c r="D12" s="2"/>
      <c r="E12" s="2"/>
      <c r="F12" s="2"/>
      <c r="G12" s="2"/>
      <c r="H12" s="2"/>
      <c r="I12" s="7"/>
    </row>
    <row r="13" spans="2:9" x14ac:dyDescent="0.3">
      <c r="B13" s="2"/>
      <c r="C13" s="2"/>
      <c r="D13" s="2"/>
      <c r="E13" s="2"/>
      <c r="F13" s="2"/>
      <c r="G13" s="2"/>
      <c r="H13" s="2"/>
      <c r="I13" s="7"/>
    </row>
    <row r="14" spans="2:9" x14ac:dyDescent="0.3">
      <c r="B14" s="2"/>
      <c r="C14" s="2"/>
      <c r="D14" s="2"/>
      <c r="E14" s="2"/>
      <c r="F14" s="2"/>
      <c r="G14" s="2"/>
      <c r="H14" s="2"/>
      <c r="I14" s="7"/>
    </row>
    <row r="15" spans="2:9" x14ac:dyDescent="0.3">
      <c r="B15" s="2" t="s">
        <v>9</v>
      </c>
      <c r="C15" s="2"/>
      <c r="D15" s="2"/>
      <c r="E15" s="2"/>
      <c r="F15" s="2"/>
      <c r="G15" s="2"/>
      <c r="H15" s="2"/>
    </row>
    <row r="16" spans="2:9" x14ac:dyDescent="0.3">
      <c r="B16" s="8" t="s">
        <v>10</v>
      </c>
      <c r="C16" s="8" t="s">
        <v>11</v>
      </c>
      <c r="D16" s="8" t="s">
        <v>12</v>
      </c>
      <c r="E16" s="8" t="s">
        <v>13</v>
      </c>
      <c r="F16" s="2"/>
      <c r="G16" s="2"/>
      <c r="H16" s="2"/>
    </row>
    <row r="17" spans="2:8" x14ac:dyDescent="0.3">
      <c r="B17" s="9">
        <v>42675</v>
      </c>
      <c r="C17" s="10">
        <v>14</v>
      </c>
      <c r="D17" s="10">
        <v>12</v>
      </c>
      <c r="E17" s="11">
        <v>103193.98</v>
      </c>
      <c r="F17" s="2"/>
      <c r="G17" s="2"/>
      <c r="H17" s="2"/>
    </row>
    <row r="18" spans="2:8" x14ac:dyDescent="0.3">
      <c r="B18" s="12"/>
      <c r="C18" s="13" t="s">
        <v>14</v>
      </c>
      <c r="D18" s="14"/>
      <c r="E18" s="11">
        <f>'[1]OUTUBRO 2016'!G109</f>
        <v>40950.556999999884</v>
      </c>
      <c r="F18" s="2"/>
      <c r="G18" s="2"/>
      <c r="H18" s="2"/>
    </row>
    <row r="19" spans="2:8" x14ac:dyDescent="0.3">
      <c r="B19" s="15" t="s">
        <v>15</v>
      </c>
      <c r="C19" s="16"/>
      <c r="D19" s="17"/>
      <c r="E19" s="18">
        <f>SUM(E17:E18)</f>
        <v>144144.53699999989</v>
      </c>
      <c r="F19" s="2"/>
      <c r="G19" s="2"/>
      <c r="H19" s="2"/>
    </row>
    <row r="20" spans="2:8" x14ac:dyDescent="0.3">
      <c r="B20" s="19"/>
      <c r="C20" s="19"/>
      <c r="D20" s="19"/>
      <c r="E20" s="20"/>
      <c r="F20" s="2"/>
      <c r="G20" s="2"/>
      <c r="H20" s="2"/>
    </row>
    <row r="21" spans="2:8" x14ac:dyDescent="0.3">
      <c r="B21" s="19"/>
      <c r="C21" s="19"/>
      <c r="D21" s="19"/>
      <c r="E21" s="20"/>
      <c r="F21" s="2"/>
      <c r="G21" s="2"/>
      <c r="H21" s="2"/>
    </row>
    <row r="22" spans="2:8" x14ac:dyDescent="0.3">
      <c r="B22" s="19"/>
      <c r="C22" s="19"/>
      <c r="D22" s="19"/>
      <c r="E22" s="21"/>
      <c r="F22" s="2"/>
      <c r="G22" s="2"/>
      <c r="H22" s="2"/>
    </row>
    <row r="23" spans="2:8" x14ac:dyDescent="0.3">
      <c r="B23" s="19"/>
      <c r="C23" s="19"/>
      <c r="D23" s="19"/>
      <c r="E23" s="21"/>
      <c r="F23" s="2"/>
      <c r="G23" s="2"/>
      <c r="H23" s="2"/>
    </row>
    <row r="24" spans="2:8" x14ac:dyDescent="0.3">
      <c r="B24" s="2" t="s">
        <v>16</v>
      </c>
      <c r="C24" s="2"/>
      <c r="D24" s="2"/>
      <c r="E24" s="22"/>
      <c r="F24" s="2"/>
      <c r="G24" s="2"/>
      <c r="H24" s="2"/>
    </row>
    <row r="25" spans="2:8" x14ac:dyDescent="0.3">
      <c r="B25" s="2" t="s">
        <v>17</v>
      </c>
      <c r="C25" s="2"/>
      <c r="D25" s="2"/>
      <c r="E25" s="2"/>
      <c r="F25" s="2"/>
      <c r="G25" s="2"/>
      <c r="H25" s="2"/>
    </row>
    <row r="26" spans="2:8" x14ac:dyDescent="0.3">
      <c r="B26" s="2" t="s">
        <v>18</v>
      </c>
      <c r="C26" s="2"/>
      <c r="D26" s="2"/>
      <c r="E26" s="2"/>
      <c r="F26" s="2"/>
      <c r="G26" s="2"/>
      <c r="H26" s="2"/>
    </row>
    <row r="27" spans="2:8" x14ac:dyDescent="0.3">
      <c r="B27" s="2" t="s">
        <v>19</v>
      </c>
      <c r="C27" s="2"/>
      <c r="D27" s="2"/>
      <c r="E27" s="2"/>
      <c r="F27" s="2"/>
      <c r="G27" s="2"/>
      <c r="H27" s="2"/>
    </row>
    <row r="28" spans="2:8" x14ac:dyDescent="0.3">
      <c r="B28" s="2" t="s">
        <v>20</v>
      </c>
      <c r="C28" s="2"/>
      <c r="D28" s="2"/>
      <c r="E28" s="2"/>
      <c r="F28" s="2"/>
      <c r="G28" s="2"/>
      <c r="H28" s="2"/>
    </row>
    <row r="29" spans="2:8" x14ac:dyDescent="0.3">
      <c r="B29" s="2" t="s">
        <v>21</v>
      </c>
      <c r="C29" s="2"/>
      <c r="D29" s="2"/>
      <c r="E29" s="2"/>
      <c r="F29" s="2"/>
      <c r="G29" s="2"/>
      <c r="H29" s="2"/>
    </row>
    <row r="30" spans="2:8" x14ac:dyDescent="0.3">
      <c r="B30" s="2"/>
      <c r="C30" s="2"/>
      <c r="D30" s="2"/>
      <c r="E30" s="2"/>
      <c r="F30" s="2"/>
      <c r="G30" s="2"/>
      <c r="H30" s="2"/>
    </row>
    <row r="31" spans="2:8" x14ac:dyDescent="0.3">
      <c r="B31" s="2"/>
      <c r="C31" s="2"/>
      <c r="D31" s="2"/>
      <c r="E31" s="2"/>
      <c r="F31" s="2"/>
      <c r="G31" s="2"/>
      <c r="H31" s="2"/>
    </row>
    <row r="32" spans="2:8" x14ac:dyDescent="0.3">
      <c r="B32" s="2"/>
      <c r="C32" s="2"/>
      <c r="D32" s="2"/>
      <c r="E32" s="2"/>
      <c r="F32" s="2"/>
      <c r="G32" s="2"/>
      <c r="H32" s="2"/>
    </row>
    <row r="33" spans="1:11" x14ac:dyDescent="0.3">
      <c r="B33" s="2"/>
      <c r="C33" s="2"/>
      <c r="D33" s="2"/>
      <c r="E33" s="2"/>
      <c r="F33" s="2"/>
      <c r="G33" s="2"/>
      <c r="H33" s="2"/>
    </row>
    <row r="34" spans="1:11" x14ac:dyDescent="0.3">
      <c r="B34" s="2"/>
      <c r="C34" s="2"/>
      <c r="D34" s="2"/>
      <c r="E34" s="2"/>
      <c r="F34" s="2"/>
      <c r="G34" s="2"/>
      <c r="H34" s="2"/>
    </row>
    <row r="35" spans="1:11" x14ac:dyDescent="0.3">
      <c r="B35" s="2"/>
      <c r="C35" s="2"/>
      <c r="D35" s="2"/>
      <c r="E35" s="2"/>
      <c r="F35" s="2"/>
      <c r="G35" s="2"/>
      <c r="H35" s="2"/>
    </row>
    <row r="36" spans="1:11" x14ac:dyDescent="0.3">
      <c r="A36" s="23" t="s">
        <v>22</v>
      </c>
      <c r="B36" s="23" t="s">
        <v>23</v>
      </c>
      <c r="C36" s="23" t="s">
        <v>24</v>
      </c>
      <c r="D36" s="23" t="s">
        <v>25</v>
      </c>
      <c r="E36" s="23" t="s">
        <v>26</v>
      </c>
      <c r="F36" s="23" t="s">
        <v>27</v>
      </c>
      <c r="G36" s="24" t="s">
        <v>28</v>
      </c>
      <c r="H36" s="2"/>
      <c r="K36" s="25"/>
    </row>
    <row r="37" spans="1:11" x14ac:dyDescent="0.3">
      <c r="A37" s="26">
        <v>1</v>
      </c>
      <c r="B37" s="27">
        <v>42705</v>
      </c>
      <c r="C37" s="26">
        <v>521000</v>
      </c>
      <c r="D37" s="28" t="s">
        <v>29</v>
      </c>
      <c r="E37" s="29" t="s">
        <v>30</v>
      </c>
      <c r="F37" s="30">
        <v>136.5</v>
      </c>
      <c r="G37" s="30">
        <v>136.5</v>
      </c>
      <c r="H37" s="2"/>
      <c r="K37" s="25"/>
    </row>
    <row r="38" spans="1:11" x14ac:dyDescent="0.3">
      <c r="A38" s="26">
        <v>2</v>
      </c>
      <c r="B38" s="27">
        <v>42705</v>
      </c>
      <c r="C38" s="26">
        <v>82003</v>
      </c>
      <c r="D38" s="28" t="s">
        <v>31</v>
      </c>
      <c r="E38" s="31" t="s">
        <v>32</v>
      </c>
      <c r="F38" s="30">
        <v>6678</v>
      </c>
      <c r="G38" s="30">
        <v>6678</v>
      </c>
      <c r="H38" s="2"/>
      <c r="K38" s="25"/>
    </row>
    <row r="39" spans="1:11" x14ac:dyDescent="0.3">
      <c r="A39" s="26">
        <v>3</v>
      </c>
      <c r="B39" s="27">
        <v>42705</v>
      </c>
      <c r="C39" s="26">
        <v>82135</v>
      </c>
      <c r="D39" s="28" t="s">
        <v>33</v>
      </c>
      <c r="E39" s="29" t="s">
        <v>34</v>
      </c>
      <c r="F39" s="30">
        <v>403.2</v>
      </c>
      <c r="G39" s="30">
        <v>403.2</v>
      </c>
      <c r="H39" s="2"/>
      <c r="K39" s="25"/>
    </row>
    <row r="40" spans="1:11" x14ac:dyDescent="0.3">
      <c r="A40" s="26">
        <v>4</v>
      </c>
      <c r="B40" s="27">
        <v>42706</v>
      </c>
      <c r="C40" s="26" t="s">
        <v>35</v>
      </c>
      <c r="D40" s="28" t="s">
        <v>36</v>
      </c>
      <c r="E40" s="29" t="s">
        <v>37</v>
      </c>
      <c r="F40" s="30">
        <v>1129.4100000000001</v>
      </c>
      <c r="G40" s="30">
        <v>1129.4100000000001</v>
      </c>
      <c r="H40" s="2"/>
      <c r="K40" s="25"/>
    </row>
    <row r="41" spans="1:11" x14ac:dyDescent="0.3">
      <c r="A41" s="26">
        <v>5</v>
      </c>
      <c r="B41" s="27">
        <v>42706</v>
      </c>
      <c r="C41" s="26" t="s">
        <v>38</v>
      </c>
      <c r="D41" s="28" t="s">
        <v>39</v>
      </c>
      <c r="E41" s="31" t="s">
        <v>40</v>
      </c>
      <c r="F41" s="30">
        <v>1297.1600000000001</v>
      </c>
      <c r="G41" s="30">
        <v>1297.1600000000001</v>
      </c>
      <c r="H41" s="2"/>
      <c r="K41" s="25"/>
    </row>
    <row r="42" spans="1:11" x14ac:dyDescent="0.3">
      <c r="A42" s="26">
        <v>6</v>
      </c>
      <c r="B42" s="27">
        <v>42706</v>
      </c>
      <c r="C42" s="26" t="s">
        <v>41</v>
      </c>
      <c r="D42" s="28" t="s">
        <v>42</v>
      </c>
      <c r="E42" s="29" t="s">
        <v>43</v>
      </c>
      <c r="F42" s="30">
        <v>1171.75</v>
      </c>
      <c r="G42" s="30">
        <v>1171.75</v>
      </c>
      <c r="H42" s="2"/>
      <c r="K42" s="25"/>
    </row>
    <row r="43" spans="1:11" x14ac:dyDescent="0.3">
      <c r="A43" s="26">
        <v>7</v>
      </c>
      <c r="B43" s="27">
        <v>42711</v>
      </c>
      <c r="C43" s="26">
        <v>0</v>
      </c>
      <c r="D43" s="28" t="s">
        <v>44</v>
      </c>
      <c r="E43" s="29" t="s">
        <v>45</v>
      </c>
      <c r="F43" s="30">
        <v>15.64</v>
      </c>
      <c r="G43" s="30">
        <v>15.64</v>
      </c>
      <c r="H43" s="2"/>
      <c r="K43" s="25"/>
    </row>
    <row r="44" spans="1:11" x14ac:dyDescent="0.3">
      <c r="A44" s="26">
        <v>8</v>
      </c>
      <c r="B44" s="27">
        <v>42711</v>
      </c>
      <c r="C44" s="26">
        <v>0</v>
      </c>
      <c r="D44" s="28" t="s">
        <v>44</v>
      </c>
      <c r="E44" s="29" t="s">
        <v>45</v>
      </c>
      <c r="F44" s="30">
        <v>8406.67</v>
      </c>
      <c r="G44" s="30">
        <v>8406.67</v>
      </c>
      <c r="H44" s="2"/>
      <c r="K44" s="25"/>
    </row>
    <row r="45" spans="1:11" x14ac:dyDescent="0.3">
      <c r="A45" s="26">
        <v>9</v>
      </c>
      <c r="B45" s="27">
        <v>42711</v>
      </c>
      <c r="C45" s="26" t="s">
        <v>46</v>
      </c>
      <c r="D45" s="28" t="s">
        <v>47</v>
      </c>
      <c r="E45" s="29" t="s">
        <v>48</v>
      </c>
      <c r="F45" s="30">
        <v>197.57</v>
      </c>
      <c r="G45" s="30">
        <v>197.57</v>
      </c>
      <c r="H45" s="2"/>
      <c r="K45" s="25"/>
    </row>
    <row r="46" spans="1:11" x14ac:dyDescent="0.3">
      <c r="A46" s="26">
        <v>10</v>
      </c>
      <c r="B46" s="27">
        <v>42711</v>
      </c>
      <c r="C46" s="26">
        <v>11207</v>
      </c>
      <c r="D46" s="32" t="s">
        <v>42</v>
      </c>
      <c r="E46" s="31" t="s">
        <v>49</v>
      </c>
      <c r="F46" s="33">
        <v>723.54</v>
      </c>
      <c r="G46" s="33">
        <v>723.54</v>
      </c>
      <c r="H46" s="2"/>
      <c r="K46" s="25"/>
    </row>
    <row r="47" spans="1:11" x14ac:dyDescent="0.3">
      <c r="A47" s="26">
        <v>11</v>
      </c>
      <c r="B47" s="27">
        <v>42716</v>
      </c>
      <c r="C47" s="26">
        <v>200509</v>
      </c>
      <c r="D47" s="28" t="s">
        <v>44</v>
      </c>
      <c r="E47" s="29" t="s">
        <v>50</v>
      </c>
      <c r="F47" s="30">
        <v>404.9</v>
      </c>
      <c r="G47" s="30">
        <v>404.9</v>
      </c>
      <c r="H47" s="2"/>
      <c r="K47" s="25"/>
    </row>
    <row r="48" spans="1:11" x14ac:dyDescent="0.3">
      <c r="A48" s="26">
        <v>12</v>
      </c>
      <c r="B48" s="27">
        <v>42716</v>
      </c>
      <c r="C48" s="26">
        <v>0</v>
      </c>
      <c r="D48" s="34" t="s">
        <v>51</v>
      </c>
      <c r="E48" s="35" t="s">
        <v>52</v>
      </c>
      <c r="F48" s="30">
        <v>405.64</v>
      </c>
      <c r="G48" s="30">
        <v>405.64</v>
      </c>
      <c r="H48" s="2"/>
      <c r="K48" s="25"/>
    </row>
    <row r="49" spans="1:11" x14ac:dyDescent="0.3">
      <c r="A49" s="26">
        <v>13</v>
      </c>
      <c r="B49" s="27">
        <v>42716</v>
      </c>
      <c r="C49" s="26">
        <v>0</v>
      </c>
      <c r="D49" s="36" t="s">
        <v>53</v>
      </c>
      <c r="E49" s="36" t="s">
        <v>54</v>
      </c>
      <c r="F49" s="30">
        <v>814.34</v>
      </c>
      <c r="G49" s="30">
        <v>814.34</v>
      </c>
      <c r="H49" s="2"/>
      <c r="K49" s="25"/>
    </row>
    <row r="50" spans="1:11" x14ac:dyDescent="0.3">
      <c r="A50" s="26">
        <v>14</v>
      </c>
      <c r="B50" s="27">
        <v>42718</v>
      </c>
      <c r="C50" s="26">
        <v>0</v>
      </c>
      <c r="D50" s="37" t="s">
        <v>55</v>
      </c>
      <c r="E50" s="37" t="s">
        <v>56</v>
      </c>
      <c r="F50" s="30">
        <v>627.94000000000005</v>
      </c>
      <c r="G50" s="30">
        <v>627.94000000000005</v>
      </c>
      <c r="H50" s="2"/>
      <c r="K50" s="25"/>
    </row>
    <row r="51" spans="1:11" x14ac:dyDescent="0.3">
      <c r="A51" s="26">
        <v>15</v>
      </c>
      <c r="B51" s="27">
        <v>42718</v>
      </c>
      <c r="C51" s="26">
        <v>0</v>
      </c>
      <c r="D51" s="28" t="s">
        <v>44</v>
      </c>
      <c r="E51" s="29" t="s">
        <v>57</v>
      </c>
      <c r="F51" s="30">
        <v>8397.65</v>
      </c>
      <c r="G51" s="30">
        <v>8397.65</v>
      </c>
      <c r="H51" s="2"/>
      <c r="K51" s="25"/>
    </row>
    <row r="52" spans="1:11" x14ac:dyDescent="0.3">
      <c r="A52" s="26">
        <v>16</v>
      </c>
      <c r="B52" s="27">
        <v>42718</v>
      </c>
      <c r="C52" s="26">
        <v>0</v>
      </c>
      <c r="D52" s="28" t="s">
        <v>44</v>
      </c>
      <c r="E52" s="29" t="s">
        <v>58</v>
      </c>
      <c r="F52" s="30">
        <v>6056.64</v>
      </c>
      <c r="G52" s="30">
        <v>6056.64</v>
      </c>
      <c r="H52" s="2"/>
      <c r="K52" s="25"/>
    </row>
    <row r="53" spans="1:11" x14ac:dyDescent="0.3">
      <c r="A53" s="26">
        <v>17</v>
      </c>
      <c r="B53" s="27">
        <v>42718</v>
      </c>
      <c r="C53" s="26">
        <v>0</v>
      </c>
      <c r="D53" s="28" t="s">
        <v>44</v>
      </c>
      <c r="E53" s="29" t="s">
        <v>59</v>
      </c>
      <c r="F53" s="30">
        <v>752.81</v>
      </c>
      <c r="G53" s="30">
        <v>752.81</v>
      </c>
      <c r="H53" s="2"/>
      <c r="K53" s="25"/>
    </row>
    <row r="54" spans="1:11" x14ac:dyDescent="0.3">
      <c r="A54" s="26">
        <v>18</v>
      </c>
      <c r="B54" s="27">
        <v>42718</v>
      </c>
      <c r="C54" s="26">
        <v>0</v>
      </c>
      <c r="D54" s="28" t="s">
        <v>44</v>
      </c>
      <c r="E54" s="29" t="s">
        <v>60</v>
      </c>
      <c r="F54" s="30">
        <v>1919.08</v>
      </c>
      <c r="G54" s="30">
        <v>1919.08</v>
      </c>
      <c r="H54" s="2"/>
      <c r="K54" s="25"/>
    </row>
    <row r="55" spans="1:11" x14ac:dyDescent="0.3">
      <c r="A55" s="26">
        <v>19</v>
      </c>
      <c r="B55" s="27">
        <v>42718</v>
      </c>
      <c r="C55" s="26">
        <v>0</v>
      </c>
      <c r="D55" s="28" t="s">
        <v>44</v>
      </c>
      <c r="E55" s="29" t="s">
        <v>61</v>
      </c>
      <c r="F55" s="30">
        <v>827.01</v>
      </c>
      <c r="G55" s="30">
        <v>827.01</v>
      </c>
      <c r="H55" s="2"/>
      <c r="K55" s="25"/>
    </row>
    <row r="56" spans="1:11" x14ac:dyDescent="0.3">
      <c r="A56" s="26">
        <v>20</v>
      </c>
      <c r="B56" s="27">
        <v>42718</v>
      </c>
      <c r="C56" s="26">
        <v>0</v>
      </c>
      <c r="D56" s="28" t="s">
        <v>44</v>
      </c>
      <c r="E56" s="31" t="s">
        <v>62</v>
      </c>
      <c r="F56" s="30">
        <v>36</v>
      </c>
      <c r="G56" s="30">
        <v>36</v>
      </c>
      <c r="H56" s="2"/>
      <c r="K56" s="25"/>
    </row>
    <row r="57" spans="1:11" ht="15" thickBot="1" x14ac:dyDescent="0.35">
      <c r="A57" s="38">
        <v>21</v>
      </c>
      <c r="B57" s="39">
        <v>42718</v>
      </c>
      <c r="C57" s="38">
        <v>0</v>
      </c>
      <c r="D57" s="40" t="s">
        <v>44</v>
      </c>
      <c r="E57" s="41" t="s">
        <v>63</v>
      </c>
      <c r="F57" s="42">
        <v>111.6</v>
      </c>
      <c r="G57" s="42">
        <v>111.6</v>
      </c>
      <c r="H57" s="2"/>
      <c r="K57" s="25"/>
    </row>
    <row r="58" spans="1:11" x14ac:dyDescent="0.3">
      <c r="A58" s="43">
        <v>22</v>
      </c>
      <c r="B58" s="44">
        <v>42718</v>
      </c>
      <c r="C58" s="45">
        <v>11214</v>
      </c>
      <c r="D58" s="46" t="s">
        <v>42</v>
      </c>
      <c r="E58" s="47" t="s">
        <v>64</v>
      </c>
      <c r="F58" s="48">
        <v>914.74</v>
      </c>
      <c r="G58" s="49">
        <v>914.74</v>
      </c>
      <c r="H58" s="50"/>
      <c r="K58" s="25"/>
    </row>
    <row r="59" spans="1:11" x14ac:dyDescent="0.3">
      <c r="A59" s="51">
        <v>23</v>
      </c>
      <c r="B59" s="52">
        <v>42718</v>
      </c>
      <c r="C59" s="53">
        <v>11214</v>
      </c>
      <c r="D59" s="54" t="s">
        <v>42</v>
      </c>
      <c r="E59" s="55" t="s">
        <v>65</v>
      </c>
      <c r="F59" s="56">
        <v>419.15</v>
      </c>
      <c r="G59" s="57">
        <v>419.15</v>
      </c>
      <c r="H59" s="2"/>
      <c r="K59" s="25"/>
    </row>
    <row r="60" spans="1:11" x14ac:dyDescent="0.3">
      <c r="A60" s="51">
        <v>24</v>
      </c>
      <c r="B60" s="52">
        <v>42718</v>
      </c>
      <c r="C60" s="53">
        <v>11214</v>
      </c>
      <c r="D60" s="54" t="s">
        <v>42</v>
      </c>
      <c r="E60" s="55" t="s">
        <v>66</v>
      </c>
      <c r="F60" s="56">
        <v>2315.87</v>
      </c>
      <c r="G60" s="57">
        <v>2315.87</v>
      </c>
      <c r="H60" s="2"/>
      <c r="K60" s="25"/>
    </row>
    <row r="61" spans="1:11" x14ac:dyDescent="0.3">
      <c r="A61" s="51">
        <v>25</v>
      </c>
      <c r="B61" s="52">
        <v>42718</v>
      </c>
      <c r="C61" s="53">
        <v>11214</v>
      </c>
      <c r="D61" s="54" t="s">
        <v>42</v>
      </c>
      <c r="E61" s="55" t="s">
        <v>67</v>
      </c>
      <c r="F61" s="56">
        <v>4322.42</v>
      </c>
      <c r="G61" s="57">
        <v>4322.42</v>
      </c>
      <c r="H61" s="2"/>
      <c r="K61" s="25"/>
    </row>
    <row r="62" spans="1:11" x14ac:dyDescent="0.3">
      <c r="A62" s="51">
        <v>26</v>
      </c>
      <c r="B62" s="52">
        <v>42718</v>
      </c>
      <c r="C62" s="53">
        <v>11214</v>
      </c>
      <c r="D62" s="54" t="s">
        <v>42</v>
      </c>
      <c r="E62" s="58" t="s">
        <v>68</v>
      </c>
      <c r="F62" s="56">
        <v>1544.12</v>
      </c>
      <c r="G62" s="57">
        <v>1544.12</v>
      </c>
      <c r="H62" s="2"/>
      <c r="K62" s="25"/>
    </row>
    <row r="63" spans="1:11" x14ac:dyDescent="0.3">
      <c r="A63" s="51">
        <v>27</v>
      </c>
      <c r="B63" s="52">
        <v>42718</v>
      </c>
      <c r="C63" s="53">
        <v>11214</v>
      </c>
      <c r="D63" s="54" t="s">
        <v>42</v>
      </c>
      <c r="E63" s="58" t="s">
        <v>69</v>
      </c>
      <c r="F63" s="56">
        <v>66.3</v>
      </c>
      <c r="G63" s="57">
        <v>66.3</v>
      </c>
      <c r="H63" s="2"/>
      <c r="K63" s="25"/>
    </row>
    <row r="64" spans="1:11" x14ac:dyDescent="0.3">
      <c r="A64" s="51">
        <v>28</v>
      </c>
      <c r="B64" s="52">
        <v>42718</v>
      </c>
      <c r="C64" s="53">
        <v>11214</v>
      </c>
      <c r="D64" s="54" t="s">
        <v>42</v>
      </c>
      <c r="E64" s="58" t="s">
        <v>70</v>
      </c>
      <c r="F64" s="56">
        <v>1217.8</v>
      </c>
      <c r="G64" s="57">
        <v>1217.8</v>
      </c>
      <c r="H64" s="2"/>
      <c r="K64" s="25"/>
    </row>
    <row r="65" spans="1:11" x14ac:dyDescent="0.3">
      <c r="A65" s="51">
        <v>29</v>
      </c>
      <c r="B65" s="52">
        <v>42718</v>
      </c>
      <c r="C65" s="53">
        <v>11214</v>
      </c>
      <c r="D65" s="54" t="s">
        <v>42</v>
      </c>
      <c r="E65" s="58" t="s">
        <v>71</v>
      </c>
      <c r="F65" s="56">
        <v>1228.97</v>
      </c>
      <c r="G65" s="57">
        <v>1228.97</v>
      </c>
      <c r="H65" s="2"/>
      <c r="K65" s="25"/>
    </row>
    <row r="66" spans="1:11" x14ac:dyDescent="0.3">
      <c r="A66" s="51">
        <v>30</v>
      </c>
      <c r="B66" s="52">
        <v>42718</v>
      </c>
      <c r="C66" s="53">
        <v>11214</v>
      </c>
      <c r="D66" s="54" t="s">
        <v>42</v>
      </c>
      <c r="E66" s="58" t="s">
        <v>72</v>
      </c>
      <c r="F66" s="56">
        <v>2472.88</v>
      </c>
      <c r="G66" s="57">
        <v>2472.88</v>
      </c>
      <c r="H66" s="2"/>
      <c r="K66" s="25"/>
    </row>
    <row r="67" spans="1:11" x14ac:dyDescent="0.3">
      <c r="A67" s="51">
        <v>31</v>
      </c>
      <c r="B67" s="52">
        <v>42718</v>
      </c>
      <c r="C67" s="53">
        <v>11214</v>
      </c>
      <c r="D67" s="54" t="s">
        <v>42</v>
      </c>
      <c r="E67" s="55" t="s">
        <v>73</v>
      </c>
      <c r="F67" s="56">
        <v>907.81</v>
      </c>
      <c r="G67" s="57">
        <v>907.81</v>
      </c>
      <c r="H67" s="2"/>
      <c r="K67" s="25"/>
    </row>
    <row r="68" spans="1:11" x14ac:dyDescent="0.3">
      <c r="A68" s="51">
        <v>32</v>
      </c>
      <c r="B68" s="52">
        <v>42718</v>
      </c>
      <c r="C68" s="53">
        <v>11214</v>
      </c>
      <c r="D68" s="54" t="s">
        <v>42</v>
      </c>
      <c r="E68" s="58" t="s">
        <v>74</v>
      </c>
      <c r="F68" s="56">
        <v>2575.58</v>
      </c>
      <c r="G68" s="57">
        <v>2575.58</v>
      </c>
      <c r="H68" s="2"/>
      <c r="K68" s="25"/>
    </row>
    <row r="69" spans="1:11" x14ac:dyDescent="0.3">
      <c r="A69" s="51">
        <v>33</v>
      </c>
      <c r="B69" s="52">
        <v>42718</v>
      </c>
      <c r="C69" s="53">
        <v>11214</v>
      </c>
      <c r="D69" s="54" t="s">
        <v>42</v>
      </c>
      <c r="E69" s="58" t="s">
        <v>75</v>
      </c>
      <c r="F69" s="56">
        <v>1926.39</v>
      </c>
      <c r="G69" s="57">
        <v>1926.39</v>
      </c>
      <c r="H69" s="2"/>
      <c r="K69" s="25"/>
    </row>
    <row r="70" spans="1:11" x14ac:dyDescent="0.3">
      <c r="A70" s="51">
        <v>34</v>
      </c>
      <c r="B70" s="52">
        <v>42718</v>
      </c>
      <c r="C70" s="53">
        <v>11214</v>
      </c>
      <c r="D70" s="54" t="s">
        <v>42</v>
      </c>
      <c r="E70" s="58" t="s">
        <v>76</v>
      </c>
      <c r="F70" s="56">
        <v>2138.38</v>
      </c>
      <c r="G70" s="57">
        <v>2138.38</v>
      </c>
      <c r="H70" s="2"/>
      <c r="K70" s="25"/>
    </row>
    <row r="71" spans="1:11" x14ac:dyDescent="0.3">
      <c r="A71" s="51">
        <v>35</v>
      </c>
      <c r="B71" s="52">
        <v>42718</v>
      </c>
      <c r="C71" s="53">
        <v>11214</v>
      </c>
      <c r="D71" s="54" t="s">
        <v>42</v>
      </c>
      <c r="E71" s="58" t="s">
        <v>77</v>
      </c>
      <c r="F71" s="56">
        <v>684.27</v>
      </c>
      <c r="G71" s="57">
        <v>684.27</v>
      </c>
      <c r="H71" s="2"/>
      <c r="K71" s="25"/>
    </row>
    <row r="72" spans="1:11" x14ac:dyDescent="0.3">
      <c r="A72" s="51">
        <v>36</v>
      </c>
      <c r="B72" s="52">
        <v>42718</v>
      </c>
      <c r="C72" s="53">
        <v>11214</v>
      </c>
      <c r="D72" s="54" t="s">
        <v>42</v>
      </c>
      <c r="E72" s="58" t="s">
        <v>78</v>
      </c>
      <c r="F72" s="56">
        <v>2642.67</v>
      </c>
      <c r="G72" s="57">
        <v>2642.67</v>
      </c>
      <c r="H72" s="2"/>
      <c r="K72" s="25"/>
    </row>
    <row r="73" spans="1:11" x14ac:dyDescent="0.3">
      <c r="A73" s="51">
        <v>37</v>
      </c>
      <c r="B73" s="52">
        <v>42718</v>
      </c>
      <c r="C73" s="53">
        <v>11214</v>
      </c>
      <c r="D73" s="54" t="s">
        <v>42</v>
      </c>
      <c r="E73" s="58" t="s">
        <v>79</v>
      </c>
      <c r="F73" s="56">
        <v>2314.09</v>
      </c>
      <c r="G73" s="57">
        <v>2314.09</v>
      </c>
      <c r="H73" s="2"/>
      <c r="K73" s="25"/>
    </row>
    <row r="74" spans="1:11" x14ac:dyDescent="0.3">
      <c r="A74" s="51">
        <v>38</v>
      </c>
      <c r="B74" s="52">
        <v>42718</v>
      </c>
      <c r="C74" s="53">
        <v>11214</v>
      </c>
      <c r="D74" s="54" t="s">
        <v>42</v>
      </c>
      <c r="E74" s="55" t="s">
        <v>80</v>
      </c>
      <c r="F74" s="56">
        <v>4805.67</v>
      </c>
      <c r="G74" s="57">
        <v>4805.67</v>
      </c>
      <c r="H74" s="2"/>
      <c r="K74" s="25"/>
    </row>
    <row r="75" spans="1:11" x14ac:dyDescent="0.3">
      <c r="A75" s="51">
        <v>39</v>
      </c>
      <c r="B75" s="52">
        <v>42718</v>
      </c>
      <c r="C75" s="53">
        <v>11214</v>
      </c>
      <c r="D75" s="54" t="s">
        <v>42</v>
      </c>
      <c r="E75" s="55" t="s">
        <v>81</v>
      </c>
      <c r="F75" s="56">
        <v>3533.28</v>
      </c>
      <c r="G75" s="57">
        <v>3533.28</v>
      </c>
      <c r="H75" s="2"/>
      <c r="K75" s="25"/>
    </row>
    <row r="76" spans="1:11" x14ac:dyDescent="0.3">
      <c r="A76" s="51">
        <v>40</v>
      </c>
      <c r="B76" s="52">
        <v>42718</v>
      </c>
      <c r="C76" s="53">
        <v>11214</v>
      </c>
      <c r="D76" s="54" t="s">
        <v>42</v>
      </c>
      <c r="E76" s="55" t="s">
        <v>82</v>
      </c>
      <c r="F76" s="56">
        <v>2132.58</v>
      </c>
      <c r="G76" s="57">
        <v>2132.58</v>
      </c>
      <c r="H76" s="2"/>
      <c r="K76" s="25"/>
    </row>
    <row r="77" spans="1:11" x14ac:dyDescent="0.3">
      <c r="A77" s="51">
        <v>41</v>
      </c>
      <c r="B77" s="52">
        <v>42718</v>
      </c>
      <c r="C77" s="53">
        <v>11214</v>
      </c>
      <c r="D77" s="54" t="s">
        <v>42</v>
      </c>
      <c r="E77" s="55" t="s">
        <v>83</v>
      </c>
      <c r="F77" s="56">
        <v>1030.94</v>
      </c>
      <c r="G77" s="57">
        <v>1030.94</v>
      </c>
      <c r="H77" s="2"/>
      <c r="K77" s="25"/>
    </row>
    <row r="78" spans="1:11" x14ac:dyDescent="0.3">
      <c r="A78" s="51">
        <v>42</v>
      </c>
      <c r="B78" s="52">
        <v>42718</v>
      </c>
      <c r="C78" s="53">
        <v>11214</v>
      </c>
      <c r="D78" s="54" t="s">
        <v>42</v>
      </c>
      <c r="E78" s="55" t="s">
        <v>84</v>
      </c>
      <c r="F78" s="56">
        <v>1155.8900000000001</v>
      </c>
      <c r="G78" s="57">
        <v>1155.8900000000001</v>
      </c>
      <c r="H78" s="2"/>
      <c r="K78" s="25"/>
    </row>
    <row r="79" spans="1:11" x14ac:dyDescent="0.3">
      <c r="A79" s="51">
        <v>43</v>
      </c>
      <c r="B79" s="52">
        <v>42718</v>
      </c>
      <c r="C79" s="53">
        <v>11214</v>
      </c>
      <c r="D79" s="54" t="s">
        <v>42</v>
      </c>
      <c r="E79" s="55" t="s">
        <v>85</v>
      </c>
      <c r="F79" s="56">
        <v>1455.77</v>
      </c>
      <c r="G79" s="57">
        <v>1455.77</v>
      </c>
      <c r="H79" s="2"/>
      <c r="K79" s="25"/>
    </row>
    <row r="80" spans="1:11" x14ac:dyDescent="0.3">
      <c r="A80" s="51">
        <v>44</v>
      </c>
      <c r="B80" s="52">
        <v>42718</v>
      </c>
      <c r="C80" s="53">
        <v>11214</v>
      </c>
      <c r="D80" s="54" t="s">
        <v>42</v>
      </c>
      <c r="E80" s="55" t="s">
        <v>86</v>
      </c>
      <c r="F80" s="56">
        <v>1184.83</v>
      </c>
      <c r="G80" s="57">
        <v>1184.83</v>
      </c>
      <c r="H80" s="2"/>
      <c r="K80" s="25"/>
    </row>
    <row r="81" spans="1:11" x14ac:dyDescent="0.3">
      <c r="A81" s="51">
        <v>45</v>
      </c>
      <c r="B81" s="52">
        <v>42718</v>
      </c>
      <c r="C81" s="53">
        <v>11214</v>
      </c>
      <c r="D81" s="54" t="s">
        <v>42</v>
      </c>
      <c r="E81" s="55" t="s">
        <v>87</v>
      </c>
      <c r="F81" s="56">
        <v>1619.16</v>
      </c>
      <c r="G81" s="57">
        <v>1619.16</v>
      </c>
      <c r="H81" s="2"/>
      <c r="K81" s="25"/>
    </row>
    <row r="82" spans="1:11" x14ac:dyDescent="0.3">
      <c r="A82" s="51">
        <v>46</v>
      </c>
      <c r="B82" s="52">
        <v>42718</v>
      </c>
      <c r="C82" s="53">
        <v>11214</v>
      </c>
      <c r="D82" s="54" t="s">
        <v>42</v>
      </c>
      <c r="E82" s="55" t="s">
        <v>88</v>
      </c>
      <c r="F82" s="56">
        <v>2490.14</v>
      </c>
      <c r="G82" s="57">
        <v>2490.14</v>
      </c>
      <c r="H82" s="2"/>
      <c r="K82" s="25"/>
    </row>
    <row r="83" spans="1:11" x14ac:dyDescent="0.3">
      <c r="A83" s="51">
        <v>47</v>
      </c>
      <c r="B83" s="52">
        <v>42718</v>
      </c>
      <c r="C83" s="53">
        <v>11214</v>
      </c>
      <c r="D83" s="54" t="s">
        <v>42</v>
      </c>
      <c r="E83" s="55" t="s">
        <v>89</v>
      </c>
      <c r="F83" s="56">
        <v>3830.46</v>
      </c>
      <c r="G83" s="57">
        <v>3830.46</v>
      </c>
      <c r="H83" s="2"/>
      <c r="K83" s="25"/>
    </row>
    <row r="84" spans="1:11" ht="15" thickBot="1" x14ac:dyDescent="0.35">
      <c r="A84" s="59">
        <v>48</v>
      </c>
      <c r="B84" s="60">
        <v>42718</v>
      </c>
      <c r="C84" s="61">
        <v>11214</v>
      </c>
      <c r="D84" s="62" t="s">
        <v>42</v>
      </c>
      <c r="E84" s="63" t="s">
        <v>90</v>
      </c>
      <c r="F84" s="64">
        <v>2660.4</v>
      </c>
      <c r="G84" s="65">
        <v>2660.4</v>
      </c>
      <c r="H84" s="66"/>
      <c r="K84" s="25"/>
    </row>
    <row r="85" spans="1:11" x14ac:dyDescent="0.3">
      <c r="A85" s="67">
        <v>49</v>
      </c>
      <c r="B85" s="68">
        <v>42719</v>
      </c>
      <c r="C85" s="67" t="s">
        <v>91</v>
      </c>
      <c r="D85" s="69" t="s">
        <v>36</v>
      </c>
      <c r="E85" s="70" t="s">
        <v>92</v>
      </c>
      <c r="F85" s="71">
        <v>2069.2199999999998</v>
      </c>
      <c r="G85" s="71">
        <v>2069.2199999999998</v>
      </c>
      <c r="H85" s="2"/>
      <c r="K85" s="25"/>
    </row>
    <row r="86" spans="1:11" x14ac:dyDescent="0.3">
      <c r="A86" s="26">
        <v>50</v>
      </c>
      <c r="B86" s="27">
        <v>42719</v>
      </c>
      <c r="C86" s="26" t="s">
        <v>93</v>
      </c>
      <c r="D86" s="32" t="s">
        <v>47</v>
      </c>
      <c r="E86" s="29" t="s">
        <v>94</v>
      </c>
      <c r="F86" s="30">
        <v>4036.99</v>
      </c>
      <c r="G86" s="30">
        <v>4036.99</v>
      </c>
      <c r="H86" s="2"/>
      <c r="K86" s="25"/>
    </row>
    <row r="87" spans="1:11" x14ac:dyDescent="0.3">
      <c r="A87" s="26">
        <v>51</v>
      </c>
      <c r="B87" s="27">
        <v>42719</v>
      </c>
      <c r="C87" s="26" t="s">
        <v>95</v>
      </c>
      <c r="D87" s="28" t="s">
        <v>96</v>
      </c>
      <c r="E87" s="29" t="s">
        <v>97</v>
      </c>
      <c r="F87" s="30">
        <v>2252.4</v>
      </c>
      <c r="G87" s="30">
        <v>2252.4</v>
      </c>
      <c r="H87" s="2"/>
      <c r="K87" s="25"/>
    </row>
    <row r="88" spans="1:11" x14ac:dyDescent="0.3">
      <c r="A88" s="26">
        <v>52</v>
      </c>
      <c r="B88" s="27">
        <v>42719</v>
      </c>
      <c r="C88" s="26" t="s">
        <v>98</v>
      </c>
      <c r="D88" s="32" t="s">
        <v>47</v>
      </c>
      <c r="E88" s="29" t="s">
        <v>99</v>
      </c>
      <c r="F88" s="30">
        <v>3466.7</v>
      </c>
      <c r="G88" s="30">
        <v>3466.7</v>
      </c>
      <c r="H88" s="2"/>
      <c r="K88" s="25"/>
    </row>
    <row r="89" spans="1:11" ht="15" thickBot="1" x14ac:dyDescent="0.35">
      <c r="A89" s="38">
        <v>53</v>
      </c>
      <c r="B89" s="39">
        <v>42720</v>
      </c>
      <c r="C89" s="38" t="s">
        <v>100</v>
      </c>
      <c r="D89" s="40" t="s">
        <v>39</v>
      </c>
      <c r="E89" s="41" t="s">
        <v>101</v>
      </c>
      <c r="F89" s="42">
        <v>2794.96</v>
      </c>
      <c r="G89" s="42">
        <v>2794.96</v>
      </c>
      <c r="H89" s="2"/>
      <c r="K89" s="25"/>
    </row>
    <row r="90" spans="1:11" x14ac:dyDescent="0.3">
      <c r="A90" s="43">
        <v>54</v>
      </c>
      <c r="B90" s="44">
        <v>42723</v>
      </c>
      <c r="C90" s="45">
        <v>11219</v>
      </c>
      <c r="D90" s="46" t="s">
        <v>42</v>
      </c>
      <c r="E90" s="47" t="s">
        <v>102</v>
      </c>
      <c r="F90" s="48">
        <v>465.94</v>
      </c>
      <c r="G90" s="49">
        <v>465.94</v>
      </c>
      <c r="H90" s="2"/>
      <c r="K90" s="25"/>
    </row>
    <row r="91" spans="1:11" x14ac:dyDescent="0.3">
      <c r="A91" s="51">
        <v>55</v>
      </c>
      <c r="B91" s="52">
        <v>42723</v>
      </c>
      <c r="C91" s="53">
        <v>11219</v>
      </c>
      <c r="D91" s="54" t="s">
        <v>42</v>
      </c>
      <c r="E91" s="55" t="s">
        <v>103</v>
      </c>
      <c r="F91" s="56">
        <v>498.36</v>
      </c>
      <c r="G91" s="57">
        <v>498.36</v>
      </c>
      <c r="H91" s="2"/>
      <c r="K91" s="25"/>
    </row>
    <row r="92" spans="1:11" x14ac:dyDescent="0.3">
      <c r="A92" s="51">
        <v>56</v>
      </c>
      <c r="B92" s="52">
        <v>42723</v>
      </c>
      <c r="C92" s="53">
        <v>11219</v>
      </c>
      <c r="D92" s="54" t="s">
        <v>42</v>
      </c>
      <c r="E92" s="55" t="s">
        <v>104</v>
      </c>
      <c r="F92" s="56">
        <v>1050.3800000000001</v>
      </c>
      <c r="G92" s="57">
        <v>1050.3800000000001</v>
      </c>
      <c r="H92" s="2"/>
      <c r="K92" s="25"/>
    </row>
    <row r="93" spans="1:11" x14ac:dyDescent="0.3">
      <c r="A93" s="51">
        <v>57</v>
      </c>
      <c r="B93" s="52">
        <v>42723</v>
      </c>
      <c r="C93" s="53">
        <v>11219</v>
      </c>
      <c r="D93" s="54" t="s">
        <v>42</v>
      </c>
      <c r="E93" s="55" t="s">
        <v>105</v>
      </c>
      <c r="F93" s="56">
        <v>2259.9899999999998</v>
      </c>
      <c r="G93" s="57">
        <v>2259.9899999999998</v>
      </c>
      <c r="H93" s="2"/>
      <c r="K93" s="25"/>
    </row>
    <row r="94" spans="1:11" x14ac:dyDescent="0.3">
      <c r="A94" s="51">
        <v>58</v>
      </c>
      <c r="B94" s="52">
        <v>42723</v>
      </c>
      <c r="C94" s="53">
        <v>11219</v>
      </c>
      <c r="D94" s="54" t="s">
        <v>42</v>
      </c>
      <c r="E94" s="58" t="s">
        <v>106</v>
      </c>
      <c r="F94" s="56">
        <v>765.75</v>
      </c>
      <c r="G94" s="57">
        <v>765.75</v>
      </c>
      <c r="H94" s="2"/>
      <c r="K94" s="25"/>
    </row>
    <row r="95" spans="1:11" x14ac:dyDescent="0.3">
      <c r="A95" s="51">
        <v>59</v>
      </c>
      <c r="B95" s="52">
        <v>42723</v>
      </c>
      <c r="C95" s="53">
        <v>11219</v>
      </c>
      <c r="D95" s="54" t="s">
        <v>42</v>
      </c>
      <c r="E95" s="58" t="s">
        <v>107</v>
      </c>
      <c r="F95" s="56">
        <v>577.08000000000004</v>
      </c>
      <c r="G95" s="57">
        <v>577.08000000000004</v>
      </c>
      <c r="H95" s="2"/>
      <c r="K95" s="25"/>
    </row>
    <row r="96" spans="1:11" x14ac:dyDescent="0.3">
      <c r="A96" s="51">
        <v>60</v>
      </c>
      <c r="B96" s="52">
        <v>42723</v>
      </c>
      <c r="C96" s="53">
        <v>11219</v>
      </c>
      <c r="D96" s="54" t="s">
        <v>42</v>
      </c>
      <c r="E96" s="58" t="s">
        <v>108</v>
      </c>
      <c r="F96" s="56">
        <v>610.6</v>
      </c>
      <c r="G96" s="57">
        <v>610.6</v>
      </c>
      <c r="H96" s="2"/>
      <c r="K96" s="25"/>
    </row>
    <row r="97" spans="1:11" x14ac:dyDescent="0.3">
      <c r="A97" s="51">
        <v>61</v>
      </c>
      <c r="B97" s="52">
        <v>42723</v>
      </c>
      <c r="C97" s="53">
        <v>11219</v>
      </c>
      <c r="D97" s="54" t="s">
        <v>42</v>
      </c>
      <c r="E97" s="58" t="s">
        <v>109</v>
      </c>
      <c r="F97" s="56">
        <v>621.77</v>
      </c>
      <c r="G97" s="57">
        <v>621.77</v>
      </c>
      <c r="H97" s="2"/>
      <c r="K97" s="25"/>
    </row>
    <row r="98" spans="1:11" x14ac:dyDescent="0.3">
      <c r="A98" s="51">
        <v>62</v>
      </c>
      <c r="B98" s="52">
        <v>42723</v>
      </c>
      <c r="C98" s="53">
        <v>11219</v>
      </c>
      <c r="D98" s="54" t="s">
        <v>42</v>
      </c>
      <c r="E98" s="58" t="s">
        <v>110</v>
      </c>
      <c r="F98" s="56">
        <v>1162.53</v>
      </c>
      <c r="G98" s="57">
        <v>1162.53</v>
      </c>
      <c r="H98" s="2"/>
      <c r="K98" s="25"/>
    </row>
    <row r="99" spans="1:11" x14ac:dyDescent="0.3">
      <c r="A99" s="51">
        <v>63</v>
      </c>
      <c r="B99" s="52">
        <v>42723</v>
      </c>
      <c r="C99" s="53">
        <v>11219</v>
      </c>
      <c r="D99" s="54" t="s">
        <v>42</v>
      </c>
      <c r="E99" s="58" t="s">
        <v>111</v>
      </c>
      <c r="F99" s="56">
        <v>1102.42</v>
      </c>
      <c r="G99" s="57">
        <v>1102.42</v>
      </c>
      <c r="H99" s="2"/>
      <c r="K99" s="25"/>
    </row>
    <row r="100" spans="1:11" x14ac:dyDescent="0.3">
      <c r="A100" s="51">
        <v>64</v>
      </c>
      <c r="B100" s="52">
        <v>42723</v>
      </c>
      <c r="C100" s="53">
        <v>11219</v>
      </c>
      <c r="D100" s="54" t="s">
        <v>42</v>
      </c>
      <c r="E100" s="58" t="s">
        <v>112</v>
      </c>
      <c r="F100" s="56">
        <v>888.69</v>
      </c>
      <c r="G100" s="57">
        <v>888.69</v>
      </c>
      <c r="H100" s="2"/>
      <c r="K100" s="25"/>
    </row>
    <row r="101" spans="1:11" x14ac:dyDescent="0.3">
      <c r="A101" s="51">
        <v>65</v>
      </c>
      <c r="B101" s="52">
        <v>42723</v>
      </c>
      <c r="C101" s="53">
        <v>11219</v>
      </c>
      <c r="D101" s="54" t="s">
        <v>42</v>
      </c>
      <c r="E101" s="58" t="s">
        <v>113</v>
      </c>
      <c r="F101" s="56">
        <v>953</v>
      </c>
      <c r="G101" s="57">
        <v>953</v>
      </c>
      <c r="H101" s="2"/>
      <c r="K101" s="25"/>
    </row>
    <row r="102" spans="1:11" x14ac:dyDescent="0.3">
      <c r="A102" s="51">
        <v>66</v>
      </c>
      <c r="B102" s="52">
        <v>42723</v>
      </c>
      <c r="C102" s="53">
        <v>11219</v>
      </c>
      <c r="D102" s="54" t="s">
        <v>42</v>
      </c>
      <c r="E102" s="58" t="s">
        <v>114</v>
      </c>
      <c r="F102" s="56">
        <v>1629.88</v>
      </c>
      <c r="G102" s="57">
        <v>1629.88</v>
      </c>
      <c r="H102" s="2"/>
      <c r="K102" s="25"/>
    </row>
    <row r="103" spans="1:11" x14ac:dyDescent="0.3">
      <c r="A103" s="51">
        <v>67</v>
      </c>
      <c r="B103" s="52">
        <v>42723</v>
      </c>
      <c r="C103" s="53">
        <v>11219</v>
      </c>
      <c r="D103" s="54" t="s">
        <v>42</v>
      </c>
      <c r="E103" s="58" t="s">
        <v>115</v>
      </c>
      <c r="F103" s="56">
        <v>1182.78</v>
      </c>
      <c r="G103" s="57">
        <v>1182.78</v>
      </c>
      <c r="H103" s="2"/>
      <c r="K103" s="25"/>
    </row>
    <row r="104" spans="1:11" x14ac:dyDescent="0.3">
      <c r="A104" s="51">
        <v>68</v>
      </c>
      <c r="B104" s="52">
        <v>42723</v>
      </c>
      <c r="C104" s="53">
        <v>11219</v>
      </c>
      <c r="D104" s="54" t="s">
        <v>42</v>
      </c>
      <c r="E104" s="58" t="s">
        <v>116</v>
      </c>
      <c r="F104" s="56">
        <v>1016.96</v>
      </c>
      <c r="G104" s="57">
        <v>1016.96</v>
      </c>
      <c r="H104" s="2"/>
      <c r="K104" s="25"/>
    </row>
    <row r="105" spans="1:11" x14ac:dyDescent="0.3">
      <c r="A105" s="51">
        <v>69</v>
      </c>
      <c r="B105" s="52">
        <v>42723</v>
      </c>
      <c r="C105" s="53">
        <v>11219</v>
      </c>
      <c r="D105" s="54" t="s">
        <v>42</v>
      </c>
      <c r="E105" s="55" t="s">
        <v>117</v>
      </c>
      <c r="F105" s="56">
        <v>2027.76</v>
      </c>
      <c r="G105" s="57">
        <v>2027.76</v>
      </c>
      <c r="H105" s="2"/>
      <c r="K105" s="25"/>
    </row>
    <row r="106" spans="1:11" x14ac:dyDescent="0.3">
      <c r="A106" s="51">
        <v>70</v>
      </c>
      <c r="B106" s="52">
        <v>42723</v>
      </c>
      <c r="C106" s="53">
        <v>11219</v>
      </c>
      <c r="D106" s="54" t="s">
        <v>42</v>
      </c>
      <c r="E106" s="55" t="s">
        <v>118</v>
      </c>
      <c r="F106" s="56">
        <v>2061.7399999999998</v>
      </c>
      <c r="G106" s="57">
        <v>2061.7399999999998</v>
      </c>
      <c r="H106" s="2"/>
      <c r="K106" s="25"/>
    </row>
    <row r="107" spans="1:11" x14ac:dyDescent="0.3">
      <c r="A107" s="51">
        <v>71</v>
      </c>
      <c r="B107" s="52">
        <v>42723</v>
      </c>
      <c r="C107" s="53">
        <v>11219</v>
      </c>
      <c r="D107" s="54" t="s">
        <v>42</v>
      </c>
      <c r="E107" s="55" t="s">
        <v>119</v>
      </c>
      <c r="F107" s="56">
        <v>957.91</v>
      </c>
      <c r="G107" s="72">
        <v>957.91</v>
      </c>
      <c r="H107" s="2"/>
      <c r="K107" s="25"/>
    </row>
    <row r="108" spans="1:11" x14ac:dyDescent="0.3">
      <c r="A108" s="51">
        <v>72</v>
      </c>
      <c r="B108" s="52">
        <v>42723</v>
      </c>
      <c r="C108" s="53">
        <v>11219</v>
      </c>
      <c r="D108" s="54" t="s">
        <v>42</v>
      </c>
      <c r="E108" s="55" t="s">
        <v>120</v>
      </c>
      <c r="F108" s="56">
        <v>561.35</v>
      </c>
      <c r="G108" s="57">
        <v>561.35</v>
      </c>
      <c r="H108" s="2"/>
      <c r="K108" s="25"/>
    </row>
    <row r="109" spans="1:11" x14ac:dyDescent="0.3">
      <c r="A109" s="51">
        <v>73</v>
      </c>
      <c r="B109" s="52">
        <v>42723</v>
      </c>
      <c r="C109" s="53">
        <v>11219</v>
      </c>
      <c r="D109" s="54" t="s">
        <v>42</v>
      </c>
      <c r="E109" s="55" t="s">
        <v>121</v>
      </c>
      <c r="F109" s="56">
        <v>605.70000000000005</v>
      </c>
      <c r="G109" s="57">
        <v>605.70000000000005</v>
      </c>
      <c r="H109" s="2"/>
      <c r="K109" s="25"/>
    </row>
    <row r="110" spans="1:11" x14ac:dyDescent="0.3">
      <c r="A110" s="51">
        <v>74</v>
      </c>
      <c r="B110" s="52">
        <v>42723</v>
      </c>
      <c r="C110" s="53">
        <v>11219</v>
      </c>
      <c r="D110" s="54" t="s">
        <v>42</v>
      </c>
      <c r="E110" s="55" t="s">
        <v>122</v>
      </c>
      <c r="F110" s="56">
        <v>778.48</v>
      </c>
      <c r="G110" s="57">
        <v>778.48</v>
      </c>
      <c r="H110" s="2"/>
      <c r="K110" s="25"/>
    </row>
    <row r="111" spans="1:11" x14ac:dyDescent="0.3">
      <c r="A111" s="51">
        <v>75</v>
      </c>
      <c r="B111" s="52">
        <v>42723</v>
      </c>
      <c r="C111" s="53">
        <v>11219</v>
      </c>
      <c r="D111" s="54" t="s">
        <v>42</v>
      </c>
      <c r="E111" s="55" t="s">
        <v>123</v>
      </c>
      <c r="F111" s="56">
        <v>540.9</v>
      </c>
      <c r="G111" s="57">
        <v>540.9</v>
      </c>
      <c r="H111" s="2"/>
      <c r="K111" s="25"/>
    </row>
    <row r="112" spans="1:11" x14ac:dyDescent="0.3">
      <c r="A112" s="51">
        <v>76</v>
      </c>
      <c r="B112" s="52">
        <v>42723</v>
      </c>
      <c r="C112" s="53">
        <v>11219</v>
      </c>
      <c r="D112" s="54" t="s">
        <v>42</v>
      </c>
      <c r="E112" s="55" t="s">
        <v>124</v>
      </c>
      <c r="F112" s="56">
        <v>815.42</v>
      </c>
      <c r="G112" s="57">
        <v>815.42</v>
      </c>
      <c r="H112" s="2"/>
      <c r="K112" s="25"/>
    </row>
    <row r="113" spans="1:18" x14ac:dyDescent="0.3">
      <c r="A113" s="51">
        <v>77</v>
      </c>
      <c r="B113" s="52">
        <v>42723</v>
      </c>
      <c r="C113" s="53">
        <v>11219</v>
      </c>
      <c r="D113" s="54" t="s">
        <v>42</v>
      </c>
      <c r="E113" s="55" t="s">
        <v>125</v>
      </c>
      <c r="F113" s="56">
        <v>1016.98</v>
      </c>
      <c r="G113" s="57">
        <v>1016.98</v>
      </c>
      <c r="H113" s="2"/>
      <c r="J113" s="73"/>
      <c r="K113" s="73"/>
      <c r="L113" s="74"/>
      <c r="M113" s="73"/>
      <c r="N113" s="74"/>
      <c r="O113" s="73"/>
      <c r="P113" s="73"/>
      <c r="Q113" s="73"/>
      <c r="R113" s="73"/>
    </row>
    <row r="114" spans="1:18" x14ac:dyDescent="0.3">
      <c r="A114" s="51">
        <v>78</v>
      </c>
      <c r="B114" s="52">
        <v>42723</v>
      </c>
      <c r="C114" s="53">
        <v>11219</v>
      </c>
      <c r="D114" s="54" t="s">
        <v>42</v>
      </c>
      <c r="E114" s="55" t="s">
        <v>126</v>
      </c>
      <c r="F114" s="56">
        <v>1706.08</v>
      </c>
      <c r="G114" s="57">
        <v>1706.08</v>
      </c>
      <c r="H114" s="2"/>
      <c r="J114" s="75"/>
      <c r="K114" s="73"/>
      <c r="L114" s="74"/>
      <c r="M114" s="73"/>
      <c r="N114" s="74"/>
      <c r="O114" s="73"/>
      <c r="P114" s="73"/>
      <c r="Q114" s="73"/>
      <c r="R114" s="73"/>
    </row>
    <row r="115" spans="1:18" x14ac:dyDescent="0.3">
      <c r="A115" s="51">
        <v>79</v>
      </c>
      <c r="B115" s="52">
        <v>42723</v>
      </c>
      <c r="C115" s="53">
        <v>11219</v>
      </c>
      <c r="D115" s="54" t="s">
        <v>42</v>
      </c>
      <c r="E115" s="55" t="s">
        <v>127</v>
      </c>
      <c r="F115" s="56">
        <v>242.08</v>
      </c>
      <c r="G115" s="72">
        <v>242.08</v>
      </c>
      <c r="H115" s="2"/>
      <c r="J115" s="75"/>
      <c r="K115" s="73"/>
      <c r="L115" s="74"/>
      <c r="M115" s="73"/>
      <c r="N115" s="74"/>
      <c r="O115" s="73"/>
      <c r="P115" s="73"/>
      <c r="Q115" s="73"/>
      <c r="R115" s="73"/>
    </row>
    <row r="116" spans="1:18" ht="15" thickBot="1" x14ac:dyDescent="0.35">
      <c r="A116" s="59">
        <v>80</v>
      </c>
      <c r="B116" s="60">
        <v>42723</v>
      </c>
      <c r="C116" s="61">
        <v>11219</v>
      </c>
      <c r="D116" s="62" t="s">
        <v>42</v>
      </c>
      <c r="E116" s="63" t="s">
        <v>128</v>
      </c>
      <c r="F116" s="64">
        <v>164.26</v>
      </c>
      <c r="G116" s="65">
        <v>164.26</v>
      </c>
      <c r="H116" s="66"/>
      <c r="J116" s="75"/>
      <c r="K116" s="76"/>
      <c r="L116" s="74"/>
      <c r="M116" s="73"/>
      <c r="N116" s="74"/>
      <c r="O116" s="73"/>
      <c r="P116" s="73"/>
      <c r="Q116" s="73"/>
      <c r="R116" s="73"/>
    </row>
    <row r="117" spans="1:18" x14ac:dyDescent="0.3">
      <c r="A117" s="67">
        <v>81</v>
      </c>
      <c r="B117" s="68">
        <v>42723</v>
      </c>
      <c r="C117" s="67" t="s">
        <v>129</v>
      </c>
      <c r="D117" s="69" t="s">
        <v>36</v>
      </c>
      <c r="E117" s="70" t="s">
        <v>130</v>
      </c>
      <c r="F117" s="71">
        <v>1042.54</v>
      </c>
      <c r="G117" s="71">
        <v>1042.54</v>
      </c>
      <c r="H117" s="2"/>
      <c r="J117" s="73"/>
      <c r="K117" s="76"/>
      <c r="L117" s="74"/>
      <c r="M117" s="73"/>
      <c r="N117" s="74"/>
      <c r="O117" s="73"/>
      <c r="P117" s="73"/>
      <c r="Q117" s="73"/>
      <c r="R117" s="73"/>
    </row>
    <row r="118" spans="1:18" x14ac:dyDescent="0.3">
      <c r="A118" s="26">
        <v>82</v>
      </c>
      <c r="B118" s="27">
        <v>42724</v>
      </c>
      <c r="C118" s="26" t="s">
        <v>131</v>
      </c>
      <c r="D118" s="28" t="s">
        <v>39</v>
      </c>
      <c r="E118" s="31" t="s">
        <v>132</v>
      </c>
      <c r="F118" s="30">
        <v>1532.28</v>
      </c>
      <c r="G118" s="30">
        <v>1532.28</v>
      </c>
      <c r="H118" s="2"/>
      <c r="J118" s="73"/>
      <c r="K118" s="76"/>
      <c r="L118" s="74"/>
      <c r="M118" s="73"/>
      <c r="N118" s="74"/>
      <c r="O118" s="73"/>
      <c r="P118" s="73"/>
      <c r="Q118" s="73"/>
      <c r="R118" s="73"/>
    </row>
    <row r="119" spans="1:18" x14ac:dyDescent="0.3">
      <c r="A119" s="26">
        <v>83</v>
      </c>
      <c r="B119" s="27">
        <v>42724</v>
      </c>
      <c r="C119" s="26" t="s">
        <v>133</v>
      </c>
      <c r="D119" s="32" t="s">
        <v>47</v>
      </c>
      <c r="E119" s="29" t="s">
        <v>134</v>
      </c>
      <c r="F119" s="30">
        <v>3648.69</v>
      </c>
      <c r="G119" s="30">
        <v>3648.69</v>
      </c>
      <c r="H119" s="2"/>
      <c r="J119" s="75"/>
      <c r="K119" s="76"/>
      <c r="L119" s="74"/>
      <c r="M119" s="73"/>
      <c r="N119" s="74"/>
      <c r="O119" s="73"/>
      <c r="P119" s="73"/>
      <c r="Q119" s="73"/>
      <c r="R119" s="73"/>
    </row>
    <row r="120" spans="1:18" x14ac:dyDescent="0.3">
      <c r="A120" s="26">
        <v>84</v>
      </c>
      <c r="B120" s="27">
        <v>42732</v>
      </c>
      <c r="C120" s="26">
        <v>182521</v>
      </c>
      <c r="D120" s="28" t="s">
        <v>135</v>
      </c>
      <c r="E120" s="29" t="s">
        <v>30</v>
      </c>
      <c r="F120" s="30">
        <v>136.5</v>
      </c>
      <c r="G120" s="30">
        <v>136.5</v>
      </c>
      <c r="H120" s="2"/>
      <c r="J120" s="75"/>
      <c r="K120" s="77"/>
      <c r="L120" s="74"/>
      <c r="M120" s="73"/>
      <c r="N120" s="74"/>
      <c r="O120" s="73"/>
      <c r="P120" s="73"/>
      <c r="Q120" s="73"/>
      <c r="R120" s="73"/>
    </row>
    <row r="121" spans="1:18" x14ac:dyDescent="0.3">
      <c r="A121" s="26">
        <v>85</v>
      </c>
      <c r="B121" s="27">
        <v>42732</v>
      </c>
      <c r="C121" s="26">
        <v>182729</v>
      </c>
      <c r="D121" s="28" t="s">
        <v>136</v>
      </c>
      <c r="E121" s="29" t="s">
        <v>34</v>
      </c>
      <c r="F121" s="30">
        <v>328.6</v>
      </c>
      <c r="G121" s="30">
        <v>328.6</v>
      </c>
      <c r="H121" s="2"/>
      <c r="J121" s="73"/>
      <c r="K121" s="73"/>
      <c r="L121" s="74"/>
      <c r="M121" s="73"/>
      <c r="N121" s="74"/>
      <c r="O121" s="73"/>
      <c r="P121" s="73"/>
      <c r="Q121" s="73"/>
      <c r="R121" s="73"/>
    </row>
    <row r="122" spans="1:18" x14ac:dyDescent="0.3">
      <c r="A122" s="78"/>
      <c r="B122" s="79" t="s">
        <v>137</v>
      </c>
      <c r="C122" s="80"/>
      <c r="D122" s="80"/>
      <c r="E122" s="80"/>
      <c r="F122" s="81"/>
      <c r="G122" s="82">
        <f>SUM(G37:G121)</f>
        <v>141677.28000000006</v>
      </c>
      <c r="H122" s="2"/>
      <c r="J122" s="73"/>
      <c r="K122" s="76"/>
      <c r="L122" s="74"/>
      <c r="M122" s="73"/>
      <c r="N122" s="74"/>
      <c r="O122" s="74"/>
      <c r="P122" s="74"/>
      <c r="Q122" s="74"/>
      <c r="R122" s="73"/>
    </row>
    <row r="123" spans="1:18" ht="15" thickBot="1" x14ac:dyDescent="0.35">
      <c r="A123" s="78"/>
      <c r="B123" s="83" t="s">
        <v>138</v>
      </c>
      <c r="C123" s="83"/>
      <c r="D123" s="83"/>
      <c r="E123" s="83"/>
      <c r="F123" s="42"/>
      <c r="G123" s="84">
        <v>105.4</v>
      </c>
      <c r="H123" s="2"/>
      <c r="J123" s="73"/>
      <c r="K123" s="76"/>
      <c r="L123" s="74"/>
      <c r="M123" s="73"/>
      <c r="N123" s="74"/>
      <c r="O123" s="74"/>
      <c r="P123" s="74"/>
      <c r="Q123" s="74"/>
      <c r="R123" s="73"/>
    </row>
    <row r="124" spans="1:18" ht="15" thickBot="1" x14ac:dyDescent="0.35">
      <c r="B124" s="85" t="s">
        <v>139</v>
      </c>
      <c r="C124" s="86"/>
      <c r="D124" s="86"/>
      <c r="E124" s="86"/>
      <c r="F124" s="87"/>
      <c r="G124" s="88">
        <f>G123+G122</f>
        <v>141782.68000000005</v>
      </c>
      <c r="H124" s="2"/>
      <c r="J124" s="73"/>
      <c r="K124" s="73"/>
      <c r="L124" s="74"/>
      <c r="M124" s="73"/>
      <c r="N124" s="74"/>
      <c r="O124" s="74"/>
      <c r="P124" s="74"/>
      <c r="Q124" s="74"/>
      <c r="R124" s="73"/>
    </row>
    <row r="125" spans="1:18" ht="15" thickBot="1" x14ac:dyDescent="0.35">
      <c r="B125" s="89" t="s">
        <v>140</v>
      </c>
      <c r="C125" s="89"/>
      <c r="D125" s="89"/>
      <c r="E125" s="89"/>
      <c r="F125" s="90"/>
      <c r="G125" s="91">
        <f>E19</f>
        <v>144144.53699999989</v>
      </c>
      <c r="H125" s="2"/>
      <c r="J125" s="92"/>
      <c r="K125" s="93"/>
      <c r="L125" s="74"/>
      <c r="M125" s="73"/>
      <c r="N125" s="74"/>
      <c r="O125" s="74"/>
      <c r="P125" s="74"/>
      <c r="Q125" s="74"/>
      <c r="R125" s="73"/>
    </row>
    <row r="126" spans="1:18" ht="15" thickBot="1" x14ac:dyDescent="0.35">
      <c r="B126" s="94" t="s">
        <v>141</v>
      </c>
      <c r="C126" s="95"/>
      <c r="D126" s="95"/>
      <c r="E126" s="95"/>
      <c r="F126" s="96"/>
      <c r="G126" s="97">
        <f>G125-G124</f>
        <v>2361.8569999998435</v>
      </c>
      <c r="H126" s="2"/>
      <c r="J126" s="73"/>
      <c r="K126" s="73"/>
      <c r="L126" s="74"/>
      <c r="M126" s="73"/>
      <c r="N126" s="74"/>
      <c r="O126" s="74"/>
      <c r="P126" s="74"/>
      <c r="Q126" s="74"/>
      <c r="R126" s="74"/>
    </row>
    <row r="127" spans="1:18" x14ac:dyDescent="0.3">
      <c r="B127" s="98" t="s">
        <v>142</v>
      </c>
      <c r="C127" s="98"/>
      <c r="D127" s="98"/>
      <c r="E127" s="98"/>
      <c r="F127" s="99"/>
      <c r="G127" s="100"/>
      <c r="H127" s="2"/>
      <c r="I127" s="101"/>
      <c r="J127" s="73"/>
      <c r="K127" s="74"/>
      <c r="L127" s="73"/>
      <c r="M127" s="74"/>
      <c r="N127" s="102"/>
      <c r="O127" s="74"/>
      <c r="P127" s="74"/>
      <c r="Q127" s="73"/>
      <c r="R127" s="73"/>
    </row>
    <row r="128" spans="1:18" x14ac:dyDescent="0.3">
      <c r="B128" s="103"/>
      <c r="C128" s="103"/>
      <c r="D128" s="103"/>
      <c r="E128" s="103"/>
      <c r="F128" s="104"/>
      <c r="G128" s="78"/>
      <c r="H128" s="2"/>
      <c r="I128" s="101"/>
      <c r="J128" s="73"/>
      <c r="K128" s="76"/>
      <c r="L128" s="73"/>
      <c r="M128" s="74"/>
      <c r="N128" s="102"/>
      <c r="O128" s="74"/>
      <c r="P128" s="74"/>
      <c r="Q128" s="73"/>
      <c r="R128" s="73"/>
    </row>
    <row r="129" spans="2:18" x14ac:dyDescent="0.3">
      <c r="B129" s="103"/>
      <c r="C129" s="103"/>
      <c r="D129" s="103"/>
      <c r="E129" s="103"/>
      <c r="F129" s="104"/>
      <c r="G129" s="78"/>
      <c r="H129" s="2"/>
      <c r="I129" s="101"/>
      <c r="J129" s="73"/>
      <c r="K129" s="76"/>
      <c r="L129" s="73"/>
      <c r="M129" s="74"/>
      <c r="N129" s="102"/>
      <c r="O129" s="74"/>
      <c r="P129" s="74"/>
      <c r="Q129" s="73"/>
      <c r="R129" s="73"/>
    </row>
    <row r="130" spans="2:18" x14ac:dyDescent="0.3">
      <c r="B130" s="103"/>
      <c r="C130" s="103"/>
      <c r="D130" s="103"/>
      <c r="E130" s="103"/>
      <c r="F130" s="104"/>
      <c r="G130" s="78"/>
      <c r="H130" s="2"/>
      <c r="J130" s="73"/>
      <c r="K130" s="76"/>
      <c r="L130" s="73"/>
      <c r="M130" s="74"/>
      <c r="N130" s="102"/>
      <c r="O130" s="74"/>
      <c r="P130" s="74"/>
      <c r="Q130" s="73"/>
      <c r="R130" s="73"/>
    </row>
    <row r="131" spans="2:18" x14ac:dyDescent="0.3">
      <c r="B131" s="103"/>
      <c r="C131" s="103"/>
      <c r="D131" s="103"/>
      <c r="E131" s="103"/>
      <c r="F131" s="104"/>
      <c r="G131" s="78"/>
      <c r="H131" s="2"/>
      <c r="J131" s="73"/>
      <c r="K131" s="76"/>
      <c r="L131" s="73"/>
      <c r="M131" s="74"/>
      <c r="N131" s="102"/>
      <c r="O131" s="74"/>
      <c r="P131" s="74"/>
      <c r="Q131" s="73"/>
      <c r="R131" s="73"/>
    </row>
    <row r="132" spans="2:18" x14ac:dyDescent="0.3">
      <c r="B132" s="2" t="s">
        <v>143</v>
      </c>
      <c r="C132" s="2"/>
      <c r="D132" s="2"/>
      <c r="E132" s="2"/>
      <c r="F132" s="2"/>
      <c r="G132" s="105"/>
      <c r="H132" s="106"/>
      <c r="J132" s="92"/>
      <c r="K132" s="77"/>
      <c r="L132" s="73"/>
      <c r="M132" s="74"/>
      <c r="N132" s="107"/>
      <c r="O132" s="74"/>
      <c r="P132" s="74"/>
      <c r="Q132" s="73"/>
      <c r="R132" s="73"/>
    </row>
    <row r="133" spans="2:18" x14ac:dyDescent="0.3">
      <c r="B133" s="2" t="s">
        <v>144</v>
      </c>
      <c r="C133" s="2"/>
      <c r="D133" s="2"/>
      <c r="E133" s="2"/>
      <c r="F133" s="2"/>
      <c r="G133" s="2"/>
      <c r="H133" s="2"/>
      <c r="J133" s="73"/>
      <c r="K133" s="74"/>
      <c r="L133" s="73"/>
      <c r="M133" s="74"/>
      <c r="N133" s="102"/>
      <c r="O133" s="74"/>
      <c r="P133" s="73"/>
      <c r="Q133" s="73"/>
      <c r="R133" s="73"/>
    </row>
    <row r="134" spans="2:18" x14ac:dyDescent="0.3">
      <c r="B134" s="2" t="s">
        <v>145</v>
      </c>
      <c r="C134" s="2"/>
      <c r="D134" s="2"/>
      <c r="E134" s="2"/>
      <c r="F134" s="2"/>
      <c r="G134" s="2"/>
      <c r="H134" s="2"/>
      <c r="J134" s="73"/>
      <c r="K134" s="74"/>
      <c r="L134" s="73"/>
      <c r="M134" s="74"/>
      <c r="N134" s="102"/>
      <c r="O134" s="74"/>
      <c r="P134" s="74"/>
      <c r="Q134" s="73"/>
      <c r="R134" s="73"/>
    </row>
    <row r="135" spans="2:18" x14ac:dyDescent="0.3">
      <c r="B135" s="108" t="s">
        <v>146</v>
      </c>
      <c r="C135" s="108"/>
      <c r="D135" s="2"/>
      <c r="E135" s="2"/>
      <c r="F135" s="2"/>
      <c r="G135" s="2"/>
      <c r="H135" s="2"/>
      <c r="J135" s="73"/>
      <c r="K135" s="74"/>
      <c r="L135" s="73"/>
      <c r="M135" s="74"/>
      <c r="N135" s="102"/>
      <c r="O135" s="74"/>
      <c r="P135" s="74"/>
      <c r="Q135" s="74"/>
      <c r="R135" s="73"/>
    </row>
    <row r="136" spans="2:18" x14ac:dyDescent="0.3">
      <c r="B136" s="108"/>
      <c r="C136" s="109"/>
      <c r="D136" s="2"/>
      <c r="E136" s="2"/>
      <c r="F136" s="2"/>
      <c r="G136" s="2"/>
      <c r="H136" s="2"/>
      <c r="J136" s="73"/>
      <c r="K136" s="74"/>
      <c r="L136" s="73"/>
      <c r="M136" s="74"/>
      <c r="N136" s="102"/>
      <c r="O136" s="74"/>
      <c r="P136" s="74"/>
      <c r="Q136" s="74"/>
      <c r="R136" s="73"/>
    </row>
    <row r="137" spans="2:18" x14ac:dyDescent="0.3">
      <c r="B137" s="2"/>
      <c r="C137" s="2"/>
      <c r="D137" s="2"/>
      <c r="E137" s="2"/>
      <c r="F137" s="2"/>
      <c r="G137" s="2"/>
      <c r="H137" s="2"/>
      <c r="J137" s="73"/>
      <c r="K137" s="74"/>
      <c r="L137" s="73"/>
      <c r="M137" s="74"/>
      <c r="N137" s="102"/>
      <c r="O137" s="74"/>
      <c r="P137" s="74"/>
      <c r="Q137" s="74"/>
      <c r="R137" s="73"/>
    </row>
    <row r="138" spans="2:18" x14ac:dyDescent="0.3">
      <c r="B138" s="2"/>
      <c r="C138" s="2"/>
      <c r="D138" s="2"/>
      <c r="E138" s="2"/>
      <c r="F138" s="2"/>
      <c r="G138" s="2"/>
      <c r="H138" s="2"/>
      <c r="J138" s="73"/>
      <c r="K138" s="74"/>
      <c r="L138" s="73"/>
      <c r="M138" s="74"/>
      <c r="N138" s="102"/>
      <c r="O138" s="74"/>
      <c r="P138" s="74"/>
      <c r="Q138" s="74"/>
      <c r="R138" s="73"/>
    </row>
    <row r="139" spans="2:18" x14ac:dyDescent="0.3">
      <c r="B139" s="2"/>
      <c r="C139" s="2"/>
      <c r="D139" s="2"/>
      <c r="E139" s="2"/>
      <c r="F139" s="2"/>
      <c r="G139" s="2"/>
      <c r="H139" s="2"/>
      <c r="J139" s="110"/>
      <c r="K139" s="111"/>
      <c r="L139" s="73"/>
      <c r="M139" s="74"/>
      <c r="N139" s="102"/>
      <c r="O139" s="74"/>
      <c r="P139" s="74"/>
      <c r="Q139" s="74"/>
      <c r="R139" s="73"/>
    </row>
    <row r="140" spans="2:18" x14ac:dyDescent="0.3">
      <c r="B140" s="2"/>
      <c r="C140" s="2"/>
      <c r="D140" s="2"/>
      <c r="E140" s="2"/>
      <c r="F140" s="2"/>
      <c r="G140" s="2"/>
      <c r="H140" s="2"/>
      <c r="J140" s="73"/>
      <c r="K140" s="74"/>
      <c r="L140" s="73"/>
      <c r="M140" s="74"/>
      <c r="N140" s="102"/>
      <c r="O140" s="74"/>
      <c r="P140" s="74"/>
      <c r="Q140" s="74"/>
      <c r="R140" s="73"/>
    </row>
    <row r="141" spans="2:18" x14ac:dyDescent="0.3">
      <c r="B141" s="2"/>
      <c r="C141" s="2"/>
      <c r="D141" s="2"/>
      <c r="E141" s="2"/>
      <c r="F141" s="2"/>
      <c r="G141" s="2"/>
      <c r="H141" s="2"/>
      <c r="J141" s="73"/>
      <c r="K141" s="74"/>
      <c r="L141" s="73"/>
      <c r="M141" s="74"/>
      <c r="N141" s="102"/>
      <c r="O141" s="74"/>
      <c r="P141" s="74"/>
      <c r="Q141" s="74"/>
      <c r="R141" s="73"/>
    </row>
    <row r="142" spans="2:18" x14ac:dyDescent="0.3">
      <c r="B142" s="2"/>
      <c r="C142" s="2"/>
      <c r="D142" s="2"/>
      <c r="E142" s="2"/>
      <c r="F142" s="2"/>
      <c r="G142" s="2"/>
      <c r="H142" s="2"/>
      <c r="J142" s="73"/>
      <c r="K142" s="74"/>
      <c r="L142" s="73"/>
      <c r="M142" s="74"/>
      <c r="N142" s="102"/>
      <c r="O142" s="74"/>
      <c r="P142" s="74"/>
      <c r="Q142" s="74"/>
      <c r="R142" s="73"/>
    </row>
    <row r="143" spans="2:18" x14ac:dyDescent="0.3">
      <c r="B143" s="2"/>
      <c r="C143" s="2"/>
      <c r="D143" s="2"/>
      <c r="E143" s="2"/>
      <c r="F143" s="2"/>
      <c r="G143" s="2"/>
      <c r="H143" s="2"/>
      <c r="J143" s="73"/>
      <c r="K143" s="74"/>
      <c r="L143" s="73"/>
      <c r="M143" s="102"/>
      <c r="N143" s="73"/>
      <c r="O143" s="73"/>
      <c r="P143" s="73"/>
      <c r="Q143" s="73"/>
      <c r="R143" s="73"/>
    </row>
    <row r="144" spans="2:18" x14ac:dyDescent="0.3">
      <c r="B144" s="2"/>
      <c r="C144" s="2"/>
      <c r="D144" s="2"/>
      <c r="E144" s="2"/>
      <c r="F144" s="2"/>
      <c r="G144" s="2"/>
      <c r="H144" s="2"/>
      <c r="J144" s="73"/>
      <c r="K144" s="74"/>
      <c r="L144" s="73"/>
      <c r="M144" s="102"/>
      <c r="N144" s="73"/>
      <c r="O144" s="73"/>
      <c r="P144" s="73"/>
      <c r="Q144" s="73"/>
      <c r="R144" s="73"/>
    </row>
    <row r="145" spans="2:18" x14ac:dyDescent="0.3">
      <c r="B145" s="2" t="s">
        <v>147</v>
      </c>
      <c r="C145" s="2"/>
      <c r="D145" s="2"/>
      <c r="E145" s="112" t="s">
        <v>148</v>
      </c>
      <c r="F145" s="2"/>
      <c r="G145" s="113"/>
      <c r="H145" s="112"/>
      <c r="I145" s="112"/>
      <c r="J145" s="73"/>
      <c r="K145" s="74"/>
      <c r="L145" s="73"/>
      <c r="M145" s="102"/>
      <c r="N145" s="73"/>
      <c r="O145" s="73"/>
      <c r="P145" s="73"/>
      <c r="Q145" s="73"/>
      <c r="R145" s="73"/>
    </row>
    <row r="146" spans="2:18" x14ac:dyDescent="0.3">
      <c r="B146" s="2" t="s">
        <v>149</v>
      </c>
      <c r="C146" s="2"/>
      <c r="D146" s="2"/>
      <c r="E146" s="2" t="s">
        <v>150</v>
      </c>
      <c r="F146" s="2"/>
      <c r="G146" s="2"/>
      <c r="H146" s="112"/>
      <c r="I146" s="112"/>
      <c r="J146" s="73"/>
      <c r="K146" s="73"/>
      <c r="L146" s="73"/>
      <c r="M146" s="102"/>
      <c r="N146" s="73"/>
      <c r="O146" s="73"/>
      <c r="P146" s="73"/>
      <c r="Q146" s="73"/>
      <c r="R146" s="73"/>
    </row>
    <row r="147" spans="2:18" x14ac:dyDescent="0.3">
      <c r="B147" s="2" t="s">
        <v>151</v>
      </c>
      <c r="C147" s="2"/>
      <c r="D147" s="2"/>
      <c r="E147" s="2" t="s">
        <v>152</v>
      </c>
      <c r="F147" s="2"/>
      <c r="G147" s="2"/>
      <c r="H147" s="112"/>
      <c r="I147" s="112"/>
      <c r="J147" s="73"/>
      <c r="K147" s="73"/>
      <c r="L147" s="73"/>
      <c r="M147" s="102"/>
      <c r="N147" s="114"/>
      <c r="O147" s="73"/>
      <c r="P147" s="73"/>
      <c r="Q147" s="73"/>
      <c r="R147" s="73"/>
    </row>
    <row r="148" spans="2:18" x14ac:dyDescent="0.3">
      <c r="B148" s="2" t="s">
        <v>153</v>
      </c>
      <c r="C148" s="2"/>
      <c r="D148" s="2"/>
      <c r="E148" s="2" t="s">
        <v>154</v>
      </c>
      <c r="F148" s="2"/>
      <c r="G148" s="2"/>
      <c r="H148" s="112"/>
      <c r="I148" s="112"/>
      <c r="J148" s="73"/>
      <c r="K148" s="73"/>
      <c r="L148" s="73"/>
      <c r="M148" s="76"/>
      <c r="N148" s="73"/>
      <c r="O148" s="115"/>
      <c r="P148" s="73"/>
      <c r="Q148" s="73"/>
      <c r="R148" s="73"/>
    </row>
    <row r="149" spans="2:18" x14ac:dyDescent="0.3">
      <c r="B149" s="2"/>
      <c r="C149" s="2"/>
      <c r="D149" s="2"/>
      <c r="E149" s="2"/>
      <c r="F149" s="2"/>
      <c r="G149" s="2"/>
      <c r="H149" s="2"/>
      <c r="I149" s="112"/>
      <c r="J149" s="73"/>
      <c r="K149" s="73"/>
      <c r="L149" s="73"/>
      <c r="M149" s="73"/>
      <c r="N149" s="73"/>
      <c r="O149" s="73"/>
      <c r="P149" s="73"/>
      <c r="Q149" s="73"/>
      <c r="R149" s="73"/>
    </row>
    <row r="150" spans="2:18" x14ac:dyDescent="0.3">
      <c r="B150" s="2"/>
      <c r="C150" s="2"/>
      <c r="D150" s="2"/>
      <c r="E150" s="2"/>
      <c r="F150" s="2"/>
      <c r="G150" s="2"/>
      <c r="H150" s="2"/>
      <c r="I150" s="112"/>
      <c r="J150" s="73"/>
      <c r="K150" s="73"/>
      <c r="L150" s="73"/>
      <c r="M150" s="73"/>
      <c r="N150" s="73"/>
      <c r="O150" s="73"/>
      <c r="P150" s="73"/>
      <c r="Q150" s="73"/>
      <c r="R150" s="73"/>
    </row>
    <row r="151" spans="2:18" x14ac:dyDescent="0.3">
      <c r="B151" s="116"/>
      <c r="C151" s="116"/>
      <c r="D151" s="116"/>
      <c r="E151" s="116"/>
      <c r="F151" s="116"/>
      <c r="G151" s="2"/>
      <c r="I151" s="112"/>
      <c r="J151" s="73"/>
      <c r="K151" s="73"/>
      <c r="L151" s="73"/>
      <c r="M151" s="73"/>
      <c r="N151" s="73"/>
      <c r="O151" s="73"/>
      <c r="P151" s="73"/>
      <c r="Q151" s="73"/>
      <c r="R151" s="73"/>
    </row>
    <row r="152" spans="2:18" x14ac:dyDescent="0.3">
      <c r="B152" s="117"/>
      <c r="C152" s="117"/>
      <c r="D152" s="117"/>
      <c r="E152" s="116"/>
      <c r="F152" s="116"/>
      <c r="G152" s="116"/>
      <c r="I152" s="112"/>
      <c r="J152" s="73"/>
      <c r="K152" s="73"/>
      <c r="L152" s="73"/>
      <c r="M152" s="73"/>
      <c r="N152" s="73"/>
      <c r="O152" s="73"/>
      <c r="P152" s="73"/>
      <c r="Q152" s="73"/>
      <c r="R152" s="73"/>
    </row>
    <row r="153" spans="2:18" x14ac:dyDescent="0.3">
      <c r="E153" s="116"/>
      <c r="F153" s="116"/>
      <c r="G153" s="117"/>
      <c r="I153" s="112"/>
      <c r="J153" s="73"/>
      <c r="K153" s="73"/>
      <c r="L153" s="73"/>
      <c r="M153" s="73"/>
      <c r="N153" s="73"/>
      <c r="O153" s="73"/>
      <c r="P153" s="73"/>
      <c r="Q153" s="73"/>
      <c r="R153" s="73"/>
    </row>
    <row r="154" spans="2:18" x14ac:dyDescent="0.3">
      <c r="E154" s="116"/>
      <c r="F154" s="116"/>
      <c r="I154" s="112"/>
      <c r="J154" s="73"/>
      <c r="K154" s="73"/>
      <c r="L154" s="73"/>
      <c r="M154" s="73"/>
      <c r="N154" s="73"/>
      <c r="O154" s="73"/>
      <c r="P154" s="73"/>
      <c r="Q154" s="73"/>
      <c r="R154" s="73"/>
    </row>
    <row r="155" spans="2:18" x14ac:dyDescent="0.3">
      <c r="I155" s="112"/>
      <c r="J155" s="73"/>
      <c r="K155" s="73"/>
      <c r="L155" s="73"/>
      <c r="M155" s="73"/>
      <c r="N155" s="73"/>
      <c r="O155" s="73"/>
      <c r="P155" s="73"/>
      <c r="Q155" s="73"/>
      <c r="R155" s="73"/>
    </row>
    <row r="156" spans="2:18" x14ac:dyDescent="0.3">
      <c r="I156" s="112"/>
      <c r="J156" s="73"/>
      <c r="K156" s="73"/>
      <c r="L156" s="73"/>
      <c r="M156" s="73"/>
      <c r="N156" s="73"/>
      <c r="O156" s="73"/>
      <c r="P156" s="73"/>
      <c r="Q156" s="73"/>
      <c r="R156" s="73"/>
    </row>
    <row r="157" spans="2:18" x14ac:dyDescent="0.3">
      <c r="I157" s="112"/>
      <c r="J157" s="73"/>
      <c r="K157" s="73"/>
      <c r="L157" s="73"/>
      <c r="M157" s="73"/>
      <c r="N157" s="73"/>
      <c r="O157" s="73"/>
      <c r="P157" s="73"/>
      <c r="Q157" s="73"/>
      <c r="R157" s="73"/>
    </row>
    <row r="158" spans="2:18" x14ac:dyDescent="0.3">
      <c r="I158" s="112"/>
      <c r="J158" s="73"/>
      <c r="K158" s="73"/>
      <c r="L158" s="73"/>
      <c r="M158" s="73"/>
      <c r="N158" s="73"/>
      <c r="O158" s="73"/>
      <c r="P158" s="73"/>
      <c r="Q158" s="73"/>
      <c r="R158" s="73"/>
    </row>
    <row r="159" spans="2:18" x14ac:dyDescent="0.3">
      <c r="I159" s="112"/>
      <c r="J159" s="73"/>
      <c r="K159" s="73"/>
      <c r="L159" s="73"/>
      <c r="M159" s="73"/>
      <c r="N159" s="73"/>
      <c r="O159" s="73"/>
      <c r="P159" s="73"/>
      <c r="Q159" s="73"/>
      <c r="R159" s="73"/>
    </row>
    <row r="160" spans="2:18" x14ac:dyDescent="0.3">
      <c r="I160" s="112"/>
    </row>
  </sheetData>
  <mergeCells count="5">
    <mergeCell ref="B19:D19"/>
    <mergeCell ref="B124:E124"/>
    <mergeCell ref="B125:E125"/>
    <mergeCell ref="B126:E126"/>
    <mergeCell ref="B127:E127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2020-05-29T19:22:23Z</dcterms:created>
  <dcterms:modified xsi:type="dcterms:W3CDTF">2020-05-29T19:23:00Z</dcterms:modified>
</cp:coreProperties>
</file>