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TAÇÃO PARA DRIVE\SAUDE ANO 2016\"/>
    </mc:Choice>
  </mc:AlternateContent>
  <bookViews>
    <workbookView xWindow="0" yWindow="0" windowWidth="23040" windowHeight="9336"/>
  </bookViews>
  <sheets>
    <sheet name="Planilh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5" i="1" l="1"/>
  <c r="G107" i="1" s="1"/>
  <c r="H104" i="1"/>
  <c r="I72" i="1"/>
  <c r="H35" i="1"/>
  <c r="E16" i="1"/>
  <c r="E17" i="1" s="1"/>
  <c r="G108" i="1" s="1"/>
  <c r="G109" i="1" s="1"/>
</calcChain>
</file>

<file path=xl/sharedStrings.xml><?xml version="1.0" encoding="utf-8"?>
<sst xmlns="http://schemas.openxmlformats.org/spreadsheetml/2006/main" count="202" uniqueCount="138">
  <si>
    <t>Demonstrativo das Receitas e Despesas do exercício 2016</t>
  </si>
  <si>
    <t>Órgão concessor:  Secretaria da  Saúde</t>
  </si>
  <si>
    <t>Convênio nº 027/2016</t>
  </si>
  <si>
    <t>Proc. Adm. nº 31433/8935/2015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</si>
  <si>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</si>
  <si>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</si>
  <si>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</si>
  <si>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</si>
  <si>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</si>
  <si>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</si>
  <si>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</si>
  <si>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</si>
  <si>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</si>
  <si>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</si>
  <si>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</si>
  <si>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</si>
  <si>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</si>
  <si>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</si>
  <si>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r>
      <t>Beneficente, vem indicar, na forma abaixa detalhada a documentação comprovadora da aplicação dos recursos recebidos em 09</t>
    </r>
    <r>
      <rPr>
        <sz val="9"/>
        <rFont val="Arial"/>
        <family val="2"/>
      </rPr>
      <t>/11/201</t>
    </r>
    <r>
      <rPr>
        <sz val="9"/>
        <color theme="1"/>
        <rFont val="Arial"/>
        <family val="2"/>
      </rPr>
      <t>6, referente a</t>
    </r>
  </si>
  <si>
    <t>10º parcela/2016, correspondente ao mês de OUTUBRO/2016, da Secretaria Municipal da Saúde (Repasse através da Prefeitura Municipal de Guarujá),</t>
  </si>
  <si>
    <r>
      <t xml:space="preserve">na importância total de </t>
    </r>
    <r>
      <rPr>
        <sz val="9"/>
        <rFont val="Arial"/>
        <family val="2"/>
      </rPr>
      <t>R$ 103.193,98</t>
    </r>
    <r>
      <rPr>
        <sz val="9"/>
        <color theme="1"/>
        <rFont val="Arial"/>
        <family val="2"/>
      </rPr>
      <t xml:space="preserve"> (cento e tres mil e cento e noventa e tres reais e noventa e oito centavos ) recurso este</t>
    </r>
  </si>
  <si>
    <t>recebido para a folha de pagamento parcial (holerites), encargos, materiais de consumo, serviços de terceiros, durante o ano exercício de 2016.</t>
  </si>
  <si>
    <t>Nº</t>
  </si>
  <si>
    <t>DATA</t>
  </si>
  <si>
    <t xml:space="preserve">CH-REMESSA </t>
  </si>
  <si>
    <t>NF/RECIBO</t>
  </si>
  <si>
    <t>NATUREZA DA DESPESA</t>
  </si>
  <si>
    <t>VALOR PAGO</t>
  </si>
  <si>
    <t>VALOR UTILIZADO</t>
  </si>
  <si>
    <t>Encargos</t>
  </si>
  <si>
    <t>FGTS -ref. 10/2016</t>
  </si>
  <si>
    <t>Boleto</t>
  </si>
  <si>
    <t>Contribuição Assist - Sind.Interm.dos Empr.em Instituições Beneficientes</t>
  </si>
  <si>
    <t>Deb.Pgto Salário</t>
  </si>
  <si>
    <t>Aux. Administrativo-  Katiuscia Garcia O. de Lima- ref. férias</t>
  </si>
  <si>
    <t>Menor aprendiz - Mayara Ramos R.dos Santos - ref 10/2016</t>
  </si>
  <si>
    <t>CONTA (ÁGUA)</t>
  </si>
  <si>
    <t>Sabesp S/A- ref 11/2016</t>
  </si>
  <si>
    <t>CONTA (LUZ)</t>
  </si>
  <si>
    <t>Elektro- ref  10/2016</t>
  </si>
  <si>
    <t>NF</t>
  </si>
  <si>
    <t>Vivo S/A- ref 11/2016- tel. 3354-2983</t>
  </si>
  <si>
    <t>Vivo S/A- ref 11/2016- tel. 3354-3009</t>
  </si>
  <si>
    <t>ISSQN- ref. competência  10/2016</t>
  </si>
  <si>
    <t>Darf - cod 1708- irpj 1,5% - NF 522-Ortofisi Ortop e fisiatria - Dr Marcus Vinicius</t>
  </si>
  <si>
    <t>Darf-cod 5952- ret 4,65% - NF 522-Ortofisi Ortop e fisiatria - Dr Marcus Vinicius</t>
  </si>
  <si>
    <t>INSS_ Cód.2305- ref. 10/2016</t>
  </si>
  <si>
    <t>PIS.Cód. 8301- ref. 10/2016</t>
  </si>
  <si>
    <t>IRRF- Cód.0561- ref. 10/2016</t>
  </si>
  <si>
    <t>IRRF.Cód. 0588- ref. 10/2016</t>
  </si>
  <si>
    <t>Ajudante Geral- João Paulo O. da Conceição- ref. 10/2016</t>
  </si>
  <si>
    <t>Aux. Administrativo-  Katiuscia Garcia O. de Lima- ref.10/2016</t>
  </si>
  <si>
    <t>Assist.RH- Rainara Evelin P.da Silva- ref. 10/2016</t>
  </si>
  <si>
    <t>Assist.Social- Liliane Spicacci Rigonati -ref. 10/2016</t>
  </si>
  <si>
    <t>Dentista-  Regina Maria G.V.de Abreu- ref. 10/2016</t>
  </si>
  <si>
    <t>Faxineira- Elita Evangelista de Oliveira- ref. 10/2016</t>
  </si>
  <si>
    <t>Faxineira- Maria das Graças P. da Silva- ref. 10/2016</t>
  </si>
  <si>
    <t>Faxineira- Marisa Zacarias dos S. Arruda-ref. 10/2016</t>
  </si>
  <si>
    <t>Fisioterapeuta- Lilian Moreira Sanchez-ref. 10/2016</t>
  </si>
  <si>
    <t>Fisioterapeuta- ILMA Menezes- ref. 10/2016</t>
  </si>
  <si>
    <t>Fisioterapeuta- Melissa Borges de Moraes- ref. 10/2016</t>
  </si>
  <si>
    <t>Fisioterapeuta- Daiana Ferreira Barros- ref. 10/2016</t>
  </si>
  <si>
    <t>Fisioterapeuta- Eliane Calumby de Souza-ref. 10/2016</t>
  </si>
  <si>
    <t>Fonoaudióloga- Gilce Leite Martins-ref. 10/2016</t>
  </si>
  <si>
    <t>Fonoaudióloga- Maria Luiza Daun Pereira-ref. 10/2016</t>
  </si>
  <si>
    <t>Fonoaudióloga- Adriana Martins dos S. Fernandes-ref. 10/2016</t>
  </si>
  <si>
    <t>Médico Neurologista- André Almeida Pires- ref. 10/2016</t>
  </si>
  <si>
    <t>Motorista- Marcos Ferreira de Lima- ref. 10/2016</t>
  </si>
  <si>
    <t>Psicóloga-  Adriana Martinho F.de Campos-ref.10/2016</t>
  </si>
  <si>
    <t>Porteiro- Cassio Aparecido da Silva-ref. 10/2016</t>
  </si>
  <si>
    <t>Recepcionista- Ruth Correia Cinelli- ref. 10/2016</t>
  </si>
  <si>
    <t>Recepcionista- Sandra Elisete dos Santos- ref. 10/2016</t>
  </si>
  <si>
    <t>Secretária- Gardenha Batista Rodrigues da Silva-ref. 10/2016</t>
  </si>
  <si>
    <t>SEcretária- Regiane Bergamim-ref. 10/2016</t>
  </si>
  <si>
    <t>Terapeuta Ocupacional- Katia Regina Feller- ref. 10/2016</t>
  </si>
  <si>
    <t>Terapeuta Ocupacional- Mª Lais Nunes L. de Araujo- ref. 10/2016</t>
  </si>
  <si>
    <t>CH 01414</t>
  </si>
  <si>
    <t xml:space="preserve">Holerite </t>
  </si>
  <si>
    <t>Tec.Manutenção- Paulo Henrique M.Gonçalves ref. 10/2016</t>
  </si>
  <si>
    <t>CH 01418</t>
  </si>
  <si>
    <t>Recibo</t>
  </si>
  <si>
    <t>Gerente Adm - Geraldo Rodrigues da Silva - ref 10/2016</t>
  </si>
  <si>
    <t>CH 01419</t>
  </si>
  <si>
    <t>Terapeuta Ocupacional-  Luyme Marinielo dos Santos- ref. 10/2016 e 1º parc. 13 sal</t>
  </si>
  <si>
    <t>NF 32106</t>
  </si>
  <si>
    <t>Viação Piracicabana LTDA</t>
  </si>
  <si>
    <t>CH 01420</t>
  </si>
  <si>
    <t>NF 522</t>
  </si>
  <si>
    <t>Ortofisi Ortopedia e Fisiatria LTDA- Médico Ortopedista-Marcus Vinicius Moreira</t>
  </si>
  <si>
    <t>CH 01415</t>
  </si>
  <si>
    <t>Holerite</t>
  </si>
  <si>
    <t>Fisioterapeuta- Talita Souza de Carvalho- ref. 10/2016</t>
  </si>
  <si>
    <t>CH 3466,69</t>
  </si>
  <si>
    <t>Médico Pediatra-Bayardo Furlani Braia- ref. 10/2016</t>
  </si>
  <si>
    <t>CH 1922,66</t>
  </si>
  <si>
    <t>Contadora- Claudia de Moura Vassão- ref. 10/2016</t>
  </si>
  <si>
    <t>Ajudante Geral- João Paulo O. da Conceição- ref. 1º parc. 13º salário</t>
  </si>
  <si>
    <t>Assist.RH- Rainara Evelin P.da Silva- ref. 1º parc. 13º salário</t>
  </si>
  <si>
    <t>Assist.Social- Liliane Spicacci Rigonati -1º parc. 13º salário</t>
  </si>
  <si>
    <t>Dentista-  Regina Maria G.V.de Abreu- ref. 1º parc. 13º salário</t>
  </si>
  <si>
    <t>Faxineira- Elita Evangelista de Oliveira- ref. 1º parc. 13º salário</t>
  </si>
  <si>
    <t>Faxineira- Maria das Graças P. da Silva- ref. 1º parc. 13º salário</t>
  </si>
  <si>
    <t>Faxineira- Marisa Zacarias dos S. Arruda-ref. 1º parc. 13º salário</t>
  </si>
  <si>
    <t>Fisioterapeuta- Lilian Moreira Sanchez-ref. 1º parc. 13º salário</t>
  </si>
  <si>
    <t>Fisioterapeuta- Melissa Borges de Moraes- ref. 1º parc. 13º salário</t>
  </si>
  <si>
    <t>Fisioterapeuta- Daiana Ferreira Barros- ref. 1º parc. 13º salário</t>
  </si>
  <si>
    <t>Fisioterapeuta- Eliane Calumby de Souza-ref. 1º parc. 13º salário</t>
  </si>
  <si>
    <t>Fonoaudióloga- Gilce Leite Martins-ref. 1º parc. 13º salário</t>
  </si>
  <si>
    <t>Fonoaudióloga- Maria Luiza Daun Pereira-ref. 1º parc. 13º salário</t>
  </si>
  <si>
    <t>Fonoaudióloga- Adriana Martins dos S. Fernandes-ref. 1º parc. 13º salário</t>
  </si>
  <si>
    <t>Médico Neurologista- André Almeida Pires- ref. 1º parc. 13º salário</t>
  </si>
  <si>
    <t>Motorista- Marcos Ferreira de Lima- ref. 1º parc. 13º salário</t>
  </si>
  <si>
    <t>Porteiro- Cassio Aparecido da Silva-ref.1º parc. 13º salário</t>
  </si>
  <si>
    <t>Recepcionista- Ruth Correia Cinelli- ref. 1º parc. 13º salário</t>
  </si>
  <si>
    <t>Recepcionista- Sandra Elisete dos Santos- ref.1º parc. 13º salário</t>
  </si>
  <si>
    <t>Secretária- Gardenha Batista Rodrigues da Silva-ref. 1º parc. 13º salário</t>
  </si>
  <si>
    <t>SEcretária- Regiane Bergamim-ref. 1º parc. 13º salário</t>
  </si>
  <si>
    <t>Terapeuta Ocupacional- Katia Regina Feller- ref. 1º parc. 13º salário</t>
  </si>
  <si>
    <t>Terapeuta Ocupacional- Mª Lais Nunes L. de Araujo- ref. 1º parc. 13º salário</t>
  </si>
  <si>
    <t>Menor aprendiz - Mayara Ramos R.dos Santos - ref 1º parc. 13º salário</t>
  </si>
  <si>
    <t>TOTAL DAS DESPESAS</t>
  </si>
  <si>
    <t>Despesas Bancárias ref. ao período de 01/11/16 a 30/11/16</t>
  </si>
  <si>
    <t>Total da Despesa Comprovada:</t>
  </si>
  <si>
    <t>Valor da parcela recebida:</t>
  </si>
  <si>
    <t>Saldo (anterior + atual):</t>
  </si>
  <si>
    <t>Justificativa de Saldo:Valor pago com recursos próprios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</si>
  <si>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</si>
  <si>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</si>
  <si>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</si>
  <si>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 14/12/2016</t>
  </si>
  <si>
    <t xml:space="preserve">Reginaldo Gonçalves Pacheco    </t>
  </si>
  <si>
    <t>Osmar Roberto Fernandes                              Bruno Cezar Finamor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</si>
  <si>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</si>
  <si>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</si>
  <si>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</si>
  <si>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20496925873</t>
  </si>
  <si>
    <t xml:space="preserve">RG 20236125                      </t>
  </si>
  <si>
    <t>RG 126043693                                                               RG 19929912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</si>
</sst>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_(&quot;R$ &quot;* #,##0.00_);_(&quot;R$ &quot;* \(#,##0.00\);_(&quot;R$ 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3">
    <xf numFmtId="0" fontId="0" fillId="0" borderId="0" xfId="0"/>
    <xf numFmtId="0" fontId="4" fillId="0" borderId="0" xfId="0" applyNumberFormat="1" applyFont="1"/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2" borderId="1" xfId="0" applyFont="1" applyFill="1" applyBorder="1" applyAlignment="1">
      <alignment horizontal="center"/>
    </xf>
    <xf numFmtId="17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7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7" fontId="5" fillId="0" borderId="2" xfId="0" applyNumberFormat="1" applyFont="1" applyBorder="1" applyAlignment="1">
      <alignment horizontal="center"/>
    </xf>
    <xf numFmtId="17" fontId="5" fillId="0" borderId="3" xfId="0" applyNumberFormat="1" applyFont="1" applyBorder="1" applyAlignment="1">
      <alignment horizontal="center"/>
    </xf>
    <xf numFmtId="17" fontId="5" fillId="0" borderId="4" xfId="0" applyNumberFormat="1" applyFont="1" applyBorder="1" applyAlignment="1">
      <alignment horizontal="center"/>
    </xf>
    <xf numFmtId="44" fontId="5" fillId="0" borderId="1" xfId="1" applyFont="1" applyBorder="1"/>
    <xf numFmtId="17" fontId="5" fillId="0" borderId="0" xfId="0" applyNumberFormat="1" applyFont="1" applyBorder="1" applyAlignment="1">
      <alignment horizontal="center"/>
    </xf>
    <xf numFmtId="4" fontId="5" fillId="0" borderId="0" xfId="0" applyNumberFormat="1" applyFont="1" applyBorder="1"/>
    <xf numFmtId="164" fontId="5" fillId="0" borderId="0" xfId="0" applyNumberFormat="1" applyFont="1"/>
    <xf numFmtId="0" fontId="8" fillId="2" borderId="5" xfId="0" applyFont="1" applyFill="1" applyBorder="1" applyAlignment="1">
      <alignment horizontal="center"/>
    </xf>
    <xf numFmtId="0" fontId="8" fillId="2" borderId="5" xfId="0" applyFont="1" applyFill="1" applyBorder="1"/>
    <xf numFmtId="4" fontId="0" fillId="0" borderId="0" xfId="0" applyNumberFormat="1"/>
    <xf numFmtId="0" fontId="5" fillId="3" borderId="1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/>
    <xf numFmtId="44" fontId="5" fillId="3" borderId="1" xfId="1" applyFont="1" applyFill="1" applyBorder="1"/>
    <xf numFmtId="0" fontId="5" fillId="3" borderId="5" xfId="0" applyFont="1" applyFill="1" applyBorder="1" applyAlignment="1">
      <alignment horizontal="center"/>
    </xf>
    <xf numFmtId="14" fontId="5" fillId="3" borderId="5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5" xfId="0" applyFont="1" applyBorder="1"/>
    <xf numFmtId="44" fontId="5" fillId="3" borderId="5" xfId="1" applyFont="1" applyFill="1" applyBorder="1"/>
    <xf numFmtId="0" fontId="8" fillId="4" borderId="6" xfId="0" applyFont="1" applyFill="1" applyBorder="1" applyAlignment="1">
      <alignment horizontal="center"/>
    </xf>
    <xf numFmtId="14" fontId="8" fillId="4" borderId="7" xfId="0" applyNumberFormat="1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left"/>
    </xf>
    <xf numFmtId="0" fontId="8" fillId="4" borderId="7" xfId="0" applyFont="1" applyFill="1" applyBorder="1"/>
    <xf numFmtId="44" fontId="8" fillId="4" borderId="7" xfId="1" applyFont="1" applyFill="1" applyBorder="1"/>
    <xf numFmtId="44" fontId="8" fillId="4" borderId="8" xfId="1" applyFont="1" applyFill="1" applyBorder="1"/>
    <xf numFmtId="0" fontId="8" fillId="4" borderId="9" xfId="0" applyFont="1" applyFill="1" applyBorder="1" applyAlignment="1">
      <alignment horizontal="center"/>
    </xf>
    <xf numFmtId="14" fontId="8" fillId="4" borderId="10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left"/>
    </xf>
    <xf numFmtId="0" fontId="8" fillId="4" borderId="10" xfId="0" applyFont="1" applyFill="1" applyBorder="1"/>
    <xf numFmtId="44" fontId="8" fillId="4" borderId="10" xfId="1" applyFont="1" applyFill="1" applyBorder="1"/>
    <xf numFmtId="44" fontId="8" fillId="4" borderId="11" xfId="1" applyFont="1" applyFill="1" applyBorder="1"/>
    <xf numFmtId="44" fontId="5" fillId="0" borderId="0" xfId="0" applyNumberFormat="1" applyFont="1"/>
    <xf numFmtId="0" fontId="5" fillId="3" borderId="12" xfId="0" applyFont="1" applyFill="1" applyBorder="1" applyAlignment="1">
      <alignment horizontal="center"/>
    </xf>
    <xf numFmtId="14" fontId="5" fillId="3" borderId="12" xfId="0" applyNumberFormat="1" applyFont="1" applyFill="1" applyBorder="1" applyAlignment="1">
      <alignment horizontal="center"/>
    </xf>
    <xf numFmtId="0" fontId="10" fillId="3" borderId="12" xfId="0" applyFont="1" applyFill="1" applyBorder="1" applyAlignment="1">
      <alignment horizontal="left"/>
    </xf>
    <xf numFmtId="44" fontId="5" fillId="3" borderId="12" xfId="1" applyFont="1" applyFill="1" applyBorder="1"/>
    <xf numFmtId="0" fontId="10" fillId="3" borderId="5" xfId="0" applyFont="1" applyFill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5" xfId="0" applyFont="1" applyBorder="1"/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9" fillId="3" borderId="1" xfId="0" applyFont="1" applyFill="1" applyBorder="1"/>
    <xf numFmtId="0" fontId="5" fillId="3" borderId="5" xfId="0" applyFont="1" applyFill="1" applyBorder="1" applyAlignment="1">
      <alignment horizontal="left"/>
    </xf>
    <xf numFmtId="0" fontId="5" fillId="3" borderId="5" xfId="0" applyFont="1" applyFill="1" applyBorder="1"/>
    <xf numFmtId="0" fontId="8" fillId="4" borderId="13" xfId="0" applyFont="1" applyFill="1" applyBorder="1" applyAlignment="1">
      <alignment horizontal="center"/>
    </xf>
    <xf numFmtId="14" fontId="8" fillId="4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/>
    </xf>
    <xf numFmtId="0" fontId="8" fillId="4" borderId="1" xfId="0" applyFont="1" applyFill="1" applyBorder="1"/>
    <xf numFmtId="44" fontId="8" fillId="4" borderId="1" xfId="1" applyFont="1" applyFill="1" applyBorder="1"/>
    <xf numFmtId="44" fontId="8" fillId="4" borderId="14" xfId="1" applyFont="1" applyFill="1" applyBorder="1"/>
    <xf numFmtId="0" fontId="11" fillId="4" borderId="1" xfId="0" applyFont="1" applyFill="1" applyBorder="1"/>
    <xf numFmtId="44" fontId="0" fillId="0" borderId="0" xfId="0" applyNumberFormat="1"/>
    <xf numFmtId="0" fontId="5" fillId="3" borderId="12" xfId="0" applyFont="1" applyFill="1" applyBorder="1" applyAlignment="1">
      <alignment horizontal="left"/>
    </xf>
    <xf numFmtId="0" fontId="5" fillId="3" borderId="12" xfId="0" applyFont="1" applyFill="1" applyBorder="1"/>
    <xf numFmtId="0" fontId="9" fillId="3" borderId="12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9" fillId="3" borderId="1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8" fillId="5" borderId="6" xfId="0" applyFont="1" applyFill="1" applyBorder="1" applyAlignment="1">
      <alignment horizontal="center"/>
    </xf>
    <xf numFmtId="14" fontId="8" fillId="5" borderId="7" xfId="0" applyNumberFormat="1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left"/>
    </xf>
    <xf numFmtId="0" fontId="8" fillId="5" borderId="7" xfId="0" applyFont="1" applyFill="1" applyBorder="1"/>
    <xf numFmtId="44" fontId="8" fillId="5" borderId="7" xfId="1" applyFont="1" applyFill="1" applyBorder="1"/>
    <xf numFmtId="44" fontId="8" fillId="5" borderId="8" xfId="1" applyFont="1" applyFill="1" applyBorder="1"/>
    <xf numFmtId="0" fontId="8" fillId="5" borderId="13" xfId="0" applyFont="1" applyFill="1" applyBorder="1" applyAlignment="1">
      <alignment horizontal="center"/>
    </xf>
    <xf numFmtId="14" fontId="8" fillId="5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left"/>
    </xf>
    <xf numFmtId="0" fontId="8" fillId="5" borderId="1" xfId="0" applyFont="1" applyFill="1" applyBorder="1"/>
    <xf numFmtId="44" fontId="8" fillId="5" borderId="1" xfId="1" applyFont="1" applyFill="1" applyBorder="1"/>
    <xf numFmtId="44" fontId="8" fillId="5" borderId="14" xfId="1" applyFont="1" applyFill="1" applyBorder="1"/>
    <xf numFmtId="0" fontId="11" fillId="5" borderId="1" xfId="0" applyFont="1" applyFill="1" applyBorder="1"/>
    <xf numFmtId="0" fontId="3" fillId="0" borderId="0" xfId="0" applyFont="1"/>
    <xf numFmtId="44" fontId="0" fillId="0" borderId="0" xfId="1" applyFont="1"/>
    <xf numFmtId="0" fontId="8" fillId="5" borderId="10" xfId="0" applyFont="1" applyFill="1" applyBorder="1" applyAlignment="1">
      <alignment horizontal="left"/>
    </xf>
    <xf numFmtId="0" fontId="8" fillId="5" borderId="10" xfId="0" applyFont="1" applyFill="1" applyBorder="1"/>
    <xf numFmtId="0" fontId="8" fillId="5" borderId="9" xfId="0" applyFont="1" applyFill="1" applyBorder="1" applyAlignment="1">
      <alignment horizontal="center"/>
    </xf>
    <xf numFmtId="14" fontId="8" fillId="5" borderId="10" xfId="0" applyNumberFormat="1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44" fontId="8" fillId="5" borderId="10" xfId="1" applyFont="1" applyFill="1" applyBorder="1"/>
    <xf numFmtId="44" fontId="8" fillId="5" borderId="11" xfId="1" applyFont="1" applyFill="1" applyBorder="1"/>
    <xf numFmtId="0" fontId="0" fillId="0" borderId="0" xfId="0" applyBorder="1"/>
    <xf numFmtId="0" fontId="5" fillId="6" borderId="15" xfId="0" applyFont="1" applyFill="1" applyBorder="1"/>
    <xf numFmtId="0" fontId="5" fillId="6" borderId="16" xfId="0" applyFont="1" applyFill="1" applyBorder="1"/>
    <xf numFmtId="44" fontId="5" fillId="2" borderId="12" xfId="1" applyFont="1" applyFill="1" applyBorder="1"/>
    <xf numFmtId="44" fontId="11" fillId="6" borderId="12" xfId="1" applyFont="1" applyFill="1" applyBorder="1" applyAlignment="1">
      <alignment horizontal="right"/>
    </xf>
    <xf numFmtId="165" fontId="1" fillId="0" borderId="0" xfId="2" applyFont="1"/>
    <xf numFmtId="0" fontId="5" fillId="3" borderId="2" xfId="0" applyFont="1" applyFill="1" applyBorder="1"/>
    <xf numFmtId="0" fontId="5" fillId="3" borderId="3" xfId="0" applyFont="1" applyFill="1" applyBorder="1"/>
    <xf numFmtId="44" fontId="9" fillId="3" borderId="1" xfId="1" applyFont="1" applyFill="1" applyBorder="1" applyAlignment="1">
      <alignment horizontal="righ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/>
    <xf numFmtId="0" fontId="8" fillId="0" borderId="4" xfId="0" applyFont="1" applyBorder="1" applyAlignment="1"/>
    <xf numFmtId="4" fontId="8" fillId="3" borderId="12" xfId="0" applyNumberFormat="1" applyFont="1" applyFill="1" applyBorder="1" applyAlignment="1">
      <alignment horizontal="right"/>
    </xf>
    <xf numFmtId="44" fontId="8" fillId="0" borderId="1" xfId="1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4" fontId="5" fillId="3" borderId="1" xfId="0" applyNumberFormat="1" applyFont="1" applyFill="1" applyBorder="1" applyAlignment="1">
      <alignment horizontal="right"/>
    </xf>
    <xf numFmtId="44" fontId="5" fillId="0" borderId="1" xfId="1" applyFont="1" applyBorder="1" applyAlignment="1">
      <alignment horizontal="right"/>
    </xf>
    <xf numFmtId="0" fontId="0" fillId="0" borderId="1" xfId="0" applyBorder="1"/>
    <xf numFmtId="44" fontId="2" fillId="0" borderId="0" xfId="0" applyNumberFormat="1" applyFont="1"/>
    <xf numFmtId="0" fontId="5" fillId="0" borderId="0" xfId="0" applyFont="1" applyBorder="1" applyAlignment="1">
      <alignment horizontal="left"/>
    </xf>
    <xf numFmtId="4" fontId="5" fillId="3" borderId="0" xfId="0" applyNumberFormat="1" applyFont="1" applyFill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8" fillId="0" borderId="0" xfId="0" applyFont="1"/>
    <xf numFmtId="0" fontId="12" fillId="0" borderId="0" xfId="0" applyFont="1"/>
    <xf numFmtId="4" fontId="5" fillId="0" borderId="0" xfId="0" applyNumberFormat="1" applyFont="1"/>
    <xf numFmtId="43" fontId="0" fillId="0" borderId="0" xfId="0" applyNumberFormat="1"/>
    <xf numFmtId="0" fontId="13" fillId="0" borderId="0" xfId="0" applyFont="1"/>
    <xf numFmtId="0" fontId="14" fillId="0" borderId="0" xfId="0" applyFont="1"/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%20GERAL%20-%20BACKUP/DOCUMENTOS%20COMPUTADOR%20RAINARA/Presta&#231;&#245;es%20de%20contas%20RH/Presta&#231;&#227;o%20Sa&#250;de/PRESTA&#199;&#195;O%20DE%20CONTAS%202016%20-SAU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16"/>
      <sheetName val="FEVEREIRO 2016"/>
      <sheetName val="MARÇO 2016"/>
      <sheetName val="ABRIL 2016"/>
      <sheetName val="MAIO 2016"/>
      <sheetName val="JUNHO 2016"/>
      <sheetName val="JULHO 2016"/>
      <sheetName val="AGOSTO 2016"/>
      <sheetName val="SETEMBRO 2016"/>
      <sheetName val="OUTUBRO 2016"/>
      <sheetName val="NOVEMBRO 2016"/>
      <sheetName val="DEZEMBRO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4">
          <cell r="G94">
            <v>61132.196999999927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1"/>
  <sheetViews>
    <sheetView tabSelected="1" topLeftCell="A97" workbookViewId="0">
      <selection sqref="A1:XFD1048576"/>
    </sheetView>
  </sheetViews>
  <sheetFormatPr defaultColWidth="9.109375" defaultRowHeight="14.4" x14ac:dyDescent="0.3"/>
  <cols>
    <col min="1" max="1" width="6" customWidth="1"/>
    <col min="2" max="2" width="11.88671875" customWidth="1"/>
    <col min="3" max="3" width="12.5546875" customWidth="1"/>
    <col min="4" max="4" width="14.33203125" customWidth="1"/>
    <col min="5" max="5" width="65.88671875" customWidth="1"/>
    <col min="6" max="6" width="13" customWidth="1"/>
    <col min="7" max="7" width="15.44140625" customWidth="1"/>
    <col min="8" max="8" width="12.6640625" bestFit="1" customWidth="1"/>
    <col min="9" max="9" width="13.33203125" bestFit="1" customWidth="1"/>
    <col min="10" max="10" width="14.33203125" bestFit="1" customWidth="1"/>
    <col min="12" max="12" width="13.33203125" bestFit="1" customWidth="1"/>
    <col min="13" max="13" width="10.5546875" bestFit="1" customWidth="1"/>
    <col min="14" max="14" width="13.33203125" bestFit="1" customWidth="1"/>
  </cols>
  <sheetData>
    <row r="1" spans="2:9" ht="18" x14ac:dyDescent="0.3">
      <c r="B1" s="1" t="s">
        <v>0</v>
      </c>
      <c r="C1" s="1"/>
      <c r="D1" s="1"/>
      <c r="E1" s="1"/>
      <c r="F1" s="2"/>
      <c r="G1" s="2"/>
      <c r="H1" s="3"/>
      <c r="I1" s="4"/>
    </row>
    <row r="2" spans="2:9" ht="18" x14ac:dyDescent="0.3">
      <c r="B2" s="2"/>
      <c r="C2" s="2"/>
      <c r="D2" s="2"/>
      <c r="E2" s="2"/>
      <c r="F2" s="2"/>
      <c r="G2" s="2"/>
      <c r="H2" s="5"/>
      <c r="I2" s="6"/>
    </row>
    <row r="3" spans="2:9" ht="18" x14ac:dyDescent="0.3">
      <c r="B3" s="2" t="s">
        <v>1</v>
      </c>
      <c r="C3" s="2"/>
      <c r="D3" s="2"/>
      <c r="E3" s="2"/>
      <c r="F3" s="2"/>
      <c r="G3" s="2"/>
      <c r="H3" s="5"/>
      <c r="I3" s="6"/>
    </row>
    <row r="4" spans="2:9" x14ac:dyDescent="0.3">
      <c r="B4" s="2" t="s">
        <v>2</v>
      </c>
      <c r="C4" s="2"/>
      <c r="D4" s="2"/>
      <c r="E4" s="2"/>
      <c r="F4" s="2"/>
      <c r="G4" s="2"/>
      <c r="H4" s="2"/>
      <c r="I4" s="7"/>
    </row>
    <row r="5" spans="2:9" x14ac:dyDescent="0.3">
      <c r="B5" s="2" t="s">
        <v>3</v>
      </c>
      <c r="C5" s="2"/>
      <c r="D5" s="2"/>
      <c r="E5" s="2"/>
      <c r="F5" s="2"/>
      <c r="G5" s="2"/>
      <c r="H5" s="2"/>
      <c r="I5" s="7"/>
    </row>
    <row r="6" spans="2:9" x14ac:dyDescent="0.3">
      <c r="B6" s="2" t="s">
        <v>4</v>
      </c>
      <c r="C6" s="2"/>
      <c r="D6" s="2"/>
      <c r="E6" s="2"/>
      <c r="F6" s="2"/>
      <c r="G6" s="2"/>
      <c r="H6" s="2"/>
      <c r="I6" s="7"/>
    </row>
    <row r="7" spans="2:9" x14ac:dyDescent="0.3">
      <c r="B7" s="2" t="s">
        <v>5</v>
      </c>
      <c r="C7" s="2"/>
      <c r="D7" s="2"/>
      <c r="E7" s="2"/>
      <c r="F7" s="2"/>
      <c r="G7" s="2"/>
      <c r="H7" s="2"/>
      <c r="I7" s="7"/>
    </row>
    <row r="8" spans="2:9" x14ac:dyDescent="0.3">
      <c r="B8" s="2" t="s">
        <v>6</v>
      </c>
      <c r="C8" s="2"/>
      <c r="D8" s="2"/>
      <c r="E8" s="2"/>
      <c r="F8" s="2"/>
      <c r="G8" s="2"/>
      <c r="H8" s="2"/>
      <c r="I8" s="7"/>
    </row>
    <row r="9" spans="2:9" x14ac:dyDescent="0.3">
      <c r="B9" s="2" t="s">
        <v>7</v>
      </c>
      <c r="C9" s="2"/>
      <c r="D9" s="2"/>
      <c r="E9" s="2"/>
      <c r="F9" s="2"/>
      <c r="G9" s="2"/>
      <c r="H9" s="2"/>
      <c r="I9" s="7"/>
    </row>
    <row r="10" spans="2:9" x14ac:dyDescent="0.3">
      <c r="B10" s="2" t="s">
        <v>8</v>
      </c>
      <c r="C10" s="2"/>
      <c r="D10" s="2"/>
      <c r="E10" s="2"/>
      <c r="F10" s="2"/>
      <c r="G10" s="2"/>
      <c r="H10" s="2"/>
      <c r="I10" s="7"/>
    </row>
    <row r="11" spans="2:9" x14ac:dyDescent="0.3">
      <c r="B11" s="2"/>
      <c r="C11" s="2"/>
      <c r="D11" s="2"/>
      <c r="E11" s="2"/>
      <c r="F11" s="2"/>
      <c r="G11" s="2"/>
      <c r="H11" s="2"/>
      <c r="I11" s="7"/>
    </row>
    <row r="12" spans="2:9" x14ac:dyDescent="0.3">
      <c r="B12" s="2"/>
      <c r="C12" s="2"/>
      <c r="D12" s="2"/>
      <c r="E12" s="2"/>
      <c r="F12" s="2"/>
      <c r="G12" s="2"/>
      <c r="H12" s="2"/>
      <c r="I12" s="7"/>
    </row>
    <row r="13" spans="2:9" x14ac:dyDescent="0.3">
      <c r="B13" s="2" t="s">
        <v>9</v>
      </c>
      <c r="C13" s="2"/>
      <c r="D13" s="2"/>
      <c r="E13" s="2"/>
      <c r="F13" s="2"/>
      <c r="G13" s="2"/>
      <c r="H13" s="2"/>
    </row>
    <row r="14" spans="2:9" x14ac:dyDescent="0.3">
      <c r="B14" s="8" t="s">
        <v>10</v>
      </c>
      <c r="C14" s="8" t="s">
        <v>11</v>
      </c>
      <c r="D14" s="8" t="s">
        <v>12</v>
      </c>
      <c r="E14" s="8" t="s">
        <v>13</v>
      </c>
      <c r="F14" s="2"/>
      <c r="G14" s="2"/>
      <c r="H14" s="2"/>
    </row>
    <row r="15" spans="2:9" x14ac:dyDescent="0.3">
      <c r="B15" s="9">
        <v>42644</v>
      </c>
      <c r="C15" s="10">
        <v>11</v>
      </c>
      <c r="D15" s="10">
        <v>10</v>
      </c>
      <c r="E15" s="11">
        <v>103193.98</v>
      </c>
      <c r="F15" s="2"/>
      <c r="G15" s="2"/>
      <c r="H15" s="2"/>
    </row>
    <row r="16" spans="2:9" x14ac:dyDescent="0.3">
      <c r="B16" s="12"/>
      <c r="C16" s="13" t="s">
        <v>14</v>
      </c>
      <c r="D16" s="14"/>
      <c r="E16" s="11">
        <f>'[1]SETEMBRO 2016'!G94</f>
        <v>61132.196999999927</v>
      </c>
      <c r="F16" s="2"/>
      <c r="G16" s="2"/>
      <c r="H16" s="2"/>
    </row>
    <row r="17" spans="1:11" x14ac:dyDescent="0.3">
      <c r="B17" s="15" t="s">
        <v>15</v>
      </c>
      <c r="C17" s="16"/>
      <c r="D17" s="17"/>
      <c r="E17" s="18">
        <f>SUM(E15+E16)</f>
        <v>164326.17699999991</v>
      </c>
      <c r="F17" s="2"/>
      <c r="G17" s="2"/>
      <c r="H17" s="2"/>
    </row>
    <row r="18" spans="1:11" x14ac:dyDescent="0.3">
      <c r="B18" s="19"/>
      <c r="C18" s="19"/>
      <c r="D18" s="19"/>
      <c r="E18" s="20"/>
      <c r="F18" s="2"/>
      <c r="G18" s="2"/>
      <c r="H18" s="2"/>
    </row>
    <row r="19" spans="1:11" x14ac:dyDescent="0.3">
      <c r="B19" s="19"/>
      <c r="C19" s="19"/>
      <c r="D19" s="19"/>
      <c r="E19" s="20"/>
      <c r="F19" s="2"/>
      <c r="G19" s="2"/>
      <c r="H19" s="2"/>
    </row>
    <row r="20" spans="1:11" x14ac:dyDescent="0.3">
      <c r="B20" s="2" t="s">
        <v>16</v>
      </c>
      <c r="C20" s="2"/>
      <c r="D20" s="2"/>
      <c r="E20" s="21"/>
      <c r="F20" s="2"/>
      <c r="G20" s="2"/>
      <c r="H20" s="2"/>
    </row>
    <row r="21" spans="1:11" x14ac:dyDescent="0.3">
      <c r="B21" s="2" t="s">
        <v>17</v>
      </c>
      <c r="C21" s="2"/>
      <c r="D21" s="2"/>
      <c r="E21" s="2"/>
      <c r="F21" s="2"/>
      <c r="G21" s="2"/>
      <c r="H21" s="2"/>
    </row>
    <row r="22" spans="1:11" x14ac:dyDescent="0.3">
      <c r="B22" s="2" t="s">
        <v>18</v>
      </c>
      <c r="C22" s="2"/>
      <c r="D22" s="2"/>
      <c r="E22" s="2"/>
      <c r="F22" s="2"/>
      <c r="G22" s="2"/>
      <c r="H22" s="2"/>
    </row>
    <row r="23" spans="1:11" x14ac:dyDescent="0.3">
      <c r="B23" s="2" t="s">
        <v>19</v>
      </c>
      <c r="C23" s="2"/>
      <c r="D23" s="2"/>
      <c r="E23" s="2"/>
      <c r="F23" s="2"/>
      <c r="G23" s="2"/>
      <c r="H23" s="2"/>
    </row>
    <row r="24" spans="1:11" x14ac:dyDescent="0.3">
      <c r="B24" s="2" t="s">
        <v>20</v>
      </c>
      <c r="C24" s="2"/>
      <c r="D24" s="2"/>
      <c r="E24" s="2"/>
      <c r="F24" s="2"/>
      <c r="G24" s="2"/>
      <c r="H24" s="2"/>
    </row>
    <row r="25" spans="1:11" x14ac:dyDescent="0.3">
      <c r="B25" s="2" t="s">
        <v>21</v>
      </c>
      <c r="C25" s="2"/>
      <c r="D25" s="2"/>
      <c r="E25" s="2"/>
      <c r="F25" s="2"/>
      <c r="G25" s="2"/>
      <c r="H25" s="2"/>
    </row>
    <row r="26" spans="1:11" x14ac:dyDescent="0.3">
      <c r="B26" s="2"/>
      <c r="C26" s="2"/>
      <c r="D26" s="2"/>
      <c r="E26" s="2"/>
      <c r="F26" s="2"/>
      <c r="G26" s="2"/>
      <c r="H26" s="2"/>
    </row>
    <row r="27" spans="1:11" x14ac:dyDescent="0.3">
      <c r="B27" s="2"/>
      <c r="C27" s="2"/>
      <c r="D27" s="2"/>
      <c r="E27" s="2"/>
      <c r="F27" s="2"/>
      <c r="G27" s="2"/>
      <c r="H27" s="2"/>
    </row>
    <row r="28" spans="1:11" x14ac:dyDescent="0.3">
      <c r="B28" s="2"/>
      <c r="C28" s="2"/>
      <c r="D28" s="2"/>
      <c r="E28" s="2"/>
      <c r="F28" s="2"/>
      <c r="G28" s="2"/>
      <c r="H28" s="2"/>
    </row>
    <row r="29" spans="1:11" x14ac:dyDescent="0.3">
      <c r="B29" s="2"/>
      <c r="C29" s="2"/>
      <c r="D29" s="2"/>
      <c r="E29" s="2"/>
      <c r="F29" s="2"/>
      <c r="G29" s="2"/>
      <c r="H29" s="2"/>
    </row>
    <row r="30" spans="1:11" x14ac:dyDescent="0.3">
      <c r="A30" s="22" t="s">
        <v>22</v>
      </c>
      <c r="B30" s="22" t="s">
        <v>23</v>
      </c>
      <c r="C30" s="22" t="s">
        <v>24</v>
      </c>
      <c r="D30" s="22" t="s">
        <v>25</v>
      </c>
      <c r="E30" s="22" t="s">
        <v>26</v>
      </c>
      <c r="F30" s="22" t="s">
        <v>27</v>
      </c>
      <c r="G30" s="23" t="s">
        <v>28</v>
      </c>
      <c r="H30" s="2"/>
      <c r="K30" s="24"/>
    </row>
    <row r="31" spans="1:11" x14ac:dyDescent="0.3">
      <c r="A31" s="25">
        <v>1</v>
      </c>
      <c r="B31" s="26">
        <v>42678</v>
      </c>
      <c r="C31" s="25">
        <v>0</v>
      </c>
      <c r="D31" s="27" t="s">
        <v>29</v>
      </c>
      <c r="E31" s="28" t="s">
        <v>30</v>
      </c>
      <c r="F31" s="29">
        <v>11.73</v>
      </c>
      <c r="G31" s="29">
        <v>11.73</v>
      </c>
      <c r="H31" s="2"/>
      <c r="K31" s="24"/>
    </row>
    <row r="32" spans="1:11" x14ac:dyDescent="0.3">
      <c r="A32" s="25">
        <v>2</v>
      </c>
      <c r="B32" s="26">
        <v>42678</v>
      </c>
      <c r="C32" s="25">
        <v>0</v>
      </c>
      <c r="D32" s="27" t="s">
        <v>29</v>
      </c>
      <c r="E32" s="28" t="s">
        <v>30</v>
      </c>
      <c r="F32" s="29">
        <v>5461.82</v>
      </c>
      <c r="G32" s="29">
        <v>5461.82</v>
      </c>
      <c r="H32" s="2"/>
      <c r="K32" s="24"/>
    </row>
    <row r="33" spans="1:14" ht="15" thickBot="1" x14ac:dyDescent="0.35">
      <c r="A33" s="30">
        <v>3</v>
      </c>
      <c r="B33" s="31">
        <v>42678</v>
      </c>
      <c r="C33" s="30">
        <v>0</v>
      </c>
      <c r="D33" s="32" t="s">
        <v>31</v>
      </c>
      <c r="E33" s="33" t="s">
        <v>32</v>
      </c>
      <c r="F33" s="34">
        <v>37.51</v>
      </c>
      <c r="G33" s="34">
        <v>37.51</v>
      </c>
      <c r="H33" s="2"/>
      <c r="K33" s="24"/>
    </row>
    <row r="34" spans="1:14" x14ac:dyDescent="0.3">
      <c r="A34" s="35">
        <v>4</v>
      </c>
      <c r="B34" s="36">
        <v>42678</v>
      </c>
      <c r="C34" s="37">
        <v>11104</v>
      </c>
      <c r="D34" s="38" t="s">
        <v>33</v>
      </c>
      <c r="E34" s="39" t="s">
        <v>34</v>
      </c>
      <c r="F34" s="40">
        <v>1397.1</v>
      </c>
      <c r="G34" s="41">
        <v>1397.1</v>
      </c>
      <c r="H34" s="2"/>
      <c r="K34" s="24"/>
    </row>
    <row r="35" spans="1:14" ht="15" thickBot="1" x14ac:dyDescent="0.35">
      <c r="A35" s="42">
        <v>5</v>
      </c>
      <c r="B35" s="43">
        <v>42678</v>
      </c>
      <c r="C35" s="44">
        <v>11104</v>
      </c>
      <c r="D35" s="45" t="s">
        <v>33</v>
      </c>
      <c r="E35" s="46" t="s">
        <v>35</v>
      </c>
      <c r="F35" s="47">
        <v>707.74</v>
      </c>
      <c r="G35" s="48">
        <v>707.74</v>
      </c>
      <c r="H35" s="49">
        <f>SUM(G34:G35)</f>
        <v>2104.84</v>
      </c>
      <c r="K35" s="24"/>
    </row>
    <row r="36" spans="1:14" x14ac:dyDescent="0.3">
      <c r="A36" s="50">
        <v>6</v>
      </c>
      <c r="B36" s="51">
        <v>42683</v>
      </c>
      <c r="C36" s="50">
        <v>0</v>
      </c>
      <c r="D36" s="52" t="s">
        <v>36</v>
      </c>
      <c r="E36" s="52" t="s">
        <v>37</v>
      </c>
      <c r="F36" s="53">
        <v>780.18</v>
      </c>
      <c r="G36" s="53">
        <v>780.18</v>
      </c>
      <c r="H36" s="2"/>
      <c r="K36" s="24"/>
    </row>
    <row r="37" spans="1:14" x14ac:dyDescent="0.3">
      <c r="A37" s="25">
        <v>7</v>
      </c>
      <c r="B37" s="26">
        <v>42683</v>
      </c>
      <c r="C37" s="25">
        <v>0</v>
      </c>
      <c r="D37" s="54" t="s">
        <v>38</v>
      </c>
      <c r="E37" s="54" t="s">
        <v>39</v>
      </c>
      <c r="F37" s="29">
        <v>897.91</v>
      </c>
      <c r="G37" s="29">
        <v>897.91</v>
      </c>
      <c r="H37" s="2"/>
      <c r="K37" s="24"/>
    </row>
    <row r="38" spans="1:14" x14ac:dyDescent="0.3">
      <c r="A38" s="25">
        <v>8</v>
      </c>
      <c r="B38" s="26">
        <v>42683</v>
      </c>
      <c r="C38" s="25">
        <v>0</v>
      </c>
      <c r="D38" s="55" t="s">
        <v>40</v>
      </c>
      <c r="E38" s="56" t="s">
        <v>41</v>
      </c>
      <c r="F38" s="29">
        <v>581.67999999999995</v>
      </c>
      <c r="G38" s="29">
        <v>581.67999999999995</v>
      </c>
      <c r="H38" s="2"/>
      <c r="K38" s="24"/>
    </row>
    <row r="39" spans="1:14" x14ac:dyDescent="0.3">
      <c r="A39" s="25">
        <v>9</v>
      </c>
      <c r="B39" s="26">
        <v>42683</v>
      </c>
      <c r="C39" s="25">
        <v>0</v>
      </c>
      <c r="D39" s="57" t="s">
        <v>40</v>
      </c>
      <c r="E39" s="58" t="s">
        <v>42</v>
      </c>
      <c r="F39" s="29">
        <v>23.06</v>
      </c>
      <c r="G39" s="29">
        <v>23.06</v>
      </c>
      <c r="H39" s="2"/>
      <c r="K39" s="24"/>
    </row>
    <row r="40" spans="1:14" x14ac:dyDescent="0.3">
      <c r="A40" s="25">
        <v>10</v>
      </c>
      <c r="B40" s="26">
        <v>42683</v>
      </c>
      <c r="C40" s="25">
        <v>195939</v>
      </c>
      <c r="D40" s="27" t="s">
        <v>29</v>
      </c>
      <c r="E40" s="28" t="s">
        <v>43</v>
      </c>
      <c r="F40" s="29">
        <v>447.89</v>
      </c>
      <c r="G40" s="29">
        <v>447.89</v>
      </c>
      <c r="H40" s="2"/>
      <c r="K40" s="24"/>
    </row>
    <row r="41" spans="1:14" x14ac:dyDescent="0.3">
      <c r="A41" s="25">
        <v>11</v>
      </c>
      <c r="B41" s="26">
        <v>42683</v>
      </c>
      <c r="C41" s="25">
        <v>0</v>
      </c>
      <c r="D41" s="27" t="s">
        <v>29</v>
      </c>
      <c r="E41" s="59" t="s">
        <v>44</v>
      </c>
      <c r="F41" s="29">
        <v>36</v>
      </c>
      <c r="G41" s="29">
        <v>36</v>
      </c>
      <c r="H41" s="2"/>
      <c r="K41" s="24"/>
    </row>
    <row r="42" spans="1:14" x14ac:dyDescent="0.3">
      <c r="A42" s="25">
        <v>12</v>
      </c>
      <c r="B42" s="26">
        <v>42683</v>
      </c>
      <c r="C42" s="25">
        <v>0</v>
      </c>
      <c r="D42" s="27" t="s">
        <v>29</v>
      </c>
      <c r="E42" s="59" t="s">
        <v>45</v>
      </c>
      <c r="F42" s="29">
        <v>111.6</v>
      </c>
      <c r="G42" s="29">
        <v>111.6</v>
      </c>
      <c r="H42" s="2"/>
      <c r="K42" s="24"/>
    </row>
    <row r="43" spans="1:14" x14ac:dyDescent="0.3">
      <c r="A43" s="25">
        <v>13</v>
      </c>
      <c r="B43" s="26">
        <v>42683</v>
      </c>
      <c r="C43" s="25">
        <v>0</v>
      </c>
      <c r="D43" s="27" t="s">
        <v>29</v>
      </c>
      <c r="E43" s="28" t="s">
        <v>46</v>
      </c>
      <c r="F43" s="29">
        <v>7766.4</v>
      </c>
      <c r="G43" s="29">
        <v>7766.4</v>
      </c>
      <c r="H43" s="2"/>
      <c r="K43" s="24"/>
    </row>
    <row r="44" spans="1:14" x14ac:dyDescent="0.3">
      <c r="A44" s="25">
        <v>14</v>
      </c>
      <c r="B44" s="26">
        <v>42683</v>
      </c>
      <c r="C44" s="25">
        <v>0</v>
      </c>
      <c r="D44" s="27" t="s">
        <v>29</v>
      </c>
      <c r="E44" s="28" t="s">
        <v>47</v>
      </c>
      <c r="F44" s="29">
        <v>694.14</v>
      </c>
      <c r="G44" s="29">
        <v>694.14</v>
      </c>
      <c r="H44" s="2"/>
      <c r="K44" s="24"/>
    </row>
    <row r="45" spans="1:14" x14ac:dyDescent="0.3">
      <c r="A45" s="25">
        <v>15</v>
      </c>
      <c r="B45" s="26">
        <v>42683</v>
      </c>
      <c r="C45" s="25">
        <v>0</v>
      </c>
      <c r="D45" s="27" t="s">
        <v>29</v>
      </c>
      <c r="E45" s="28" t="s">
        <v>48</v>
      </c>
      <c r="F45" s="29">
        <v>2560.67</v>
      </c>
      <c r="G45" s="29">
        <v>2560.67</v>
      </c>
      <c r="H45" s="2"/>
      <c r="K45" s="24"/>
    </row>
    <row r="46" spans="1:14" ht="15" thickBot="1" x14ac:dyDescent="0.35">
      <c r="A46" s="30">
        <v>16</v>
      </c>
      <c r="B46" s="31">
        <v>42683</v>
      </c>
      <c r="C46" s="30">
        <v>0</v>
      </c>
      <c r="D46" s="60" t="s">
        <v>29</v>
      </c>
      <c r="E46" s="61" t="s">
        <v>49</v>
      </c>
      <c r="F46" s="34">
        <v>440.2</v>
      </c>
      <c r="G46" s="34">
        <v>440.2</v>
      </c>
      <c r="H46" s="2"/>
      <c r="K46" s="24"/>
      <c r="N46">
        <v>1297.1600000000001</v>
      </c>
    </row>
    <row r="47" spans="1:14" x14ac:dyDescent="0.3">
      <c r="A47" s="35">
        <v>17</v>
      </c>
      <c r="B47" s="36">
        <v>42683</v>
      </c>
      <c r="C47" s="37">
        <v>11109</v>
      </c>
      <c r="D47" s="38" t="s">
        <v>33</v>
      </c>
      <c r="E47" s="39" t="s">
        <v>50</v>
      </c>
      <c r="F47" s="40">
        <v>914.74</v>
      </c>
      <c r="G47" s="41">
        <v>914.74</v>
      </c>
      <c r="H47" s="2"/>
      <c r="K47" s="24"/>
      <c r="N47">
        <v>1920.48</v>
      </c>
    </row>
    <row r="48" spans="1:14" x14ac:dyDescent="0.3">
      <c r="A48" s="62">
        <v>18</v>
      </c>
      <c r="B48" s="63">
        <v>42683</v>
      </c>
      <c r="C48" s="64">
        <v>11109</v>
      </c>
      <c r="D48" s="65" t="s">
        <v>33</v>
      </c>
      <c r="E48" s="66" t="s">
        <v>51</v>
      </c>
      <c r="F48" s="67">
        <v>1047.82</v>
      </c>
      <c r="G48" s="68">
        <v>1047.82</v>
      </c>
      <c r="H48" s="2"/>
      <c r="K48" s="24"/>
    </row>
    <row r="49" spans="1:11" x14ac:dyDescent="0.3">
      <c r="A49" s="62">
        <v>19</v>
      </c>
      <c r="B49" s="63">
        <v>42683</v>
      </c>
      <c r="C49" s="64">
        <v>11109</v>
      </c>
      <c r="D49" s="65" t="s">
        <v>33</v>
      </c>
      <c r="E49" s="66" t="s">
        <v>52</v>
      </c>
      <c r="F49" s="67">
        <v>2315.87</v>
      </c>
      <c r="G49" s="68">
        <v>2315.87</v>
      </c>
      <c r="H49" s="2"/>
      <c r="K49" s="24"/>
    </row>
    <row r="50" spans="1:11" x14ac:dyDescent="0.3">
      <c r="A50" s="62">
        <v>20</v>
      </c>
      <c r="B50" s="63">
        <v>42683</v>
      </c>
      <c r="C50" s="64">
        <v>11109</v>
      </c>
      <c r="D50" s="65" t="s">
        <v>33</v>
      </c>
      <c r="E50" s="66" t="s">
        <v>53</v>
      </c>
      <c r="F50" s="67">
        <v>4322.42</v>
      </c>
      <c r="G50" s="68">
        <v>4322.42</v>
      </c>
      <c r="H50" s="2"/>
      <c r="K50" s="24"/>
    </row>
    <row r="51" spans="1:11" x14ac:dyDescent="0.3">
      <c r="A51" s="62">
        <v>21</v>
      </c>
      <c r="B51" s="63">
        <v>42683</v>
      </c>
      <c r="C51" s="64">
        <v>11109</v>
      </c>
      <c r="D51" s="65" t="s">
        <v>33</v>
      </c>
      <c r="E51" s="69" t="s">
        <v>54</v>
      </c>
      <c r="F51" s="67">
        <v>1544.12</v>
      </c>
      <c r="G51" s="68">
        <v>1544.12</v>
      </c>
      <c r="H51" s="2"/>
      <c r="K51" s="24"/>
    </row>
    <row r="52" spans="1:11" x14ac:dyDescent="0.3">
      <c r="A52" s="62">
        <v>22</v>
      </c>
      <c r="B52" s="63">
        <v>42683</v>
      </c>
      <c r="C52" s="64">
        <v>11109</v>
      </c>
      <c r="D52" s="65" t="s">
        <v>33</v>
      </c>
      <c r="E52" s="69" t="s">
        <v>55</v>
      </c>
      <c r="F52" s="67">
        <v>1173.1099999999999</v>
      </c>
      <c r="G52" s="68">
        <v>1173.1099999999999</v>
      </c>
      <c r="H52" s="2"/>
      <c r="K52" s="24"/>
    </row>
    <row r="53" spans="1:11" x14ac:dyDescent="0.3">
      <c r="A53" s="62">
        <v>23</v>
      </c>
      <c r="B53" s="63">
        <v>42683</v>
      </c>
      <c r="C53" s="64">
        <v>11109</v>
      </c>
      <c r="D53" s="65" t="s">
        <v>33</v>
      </c>
      <c r="E53" s="69" t="s">
        <v>56</v>
      </c>
      <c r="F53" s="67">
        <v>1217.8</v>
      </c>
      <c r="G53" s="68">
        <v>1217.8</v>
      </c>
      <c r="H53" s="2"/>
      <c r="K53" s="24"/>
    </row>
    <row r="54" spans="1:11" x14ac:dyDescent="0.3">
      <c r="A54" s="62">
        <v>24</v>
      </c>
      <c r="B54" s="63">
        <v>42683</v>
      </c>
      <c r="C54" s="64">
        <v>11109</v>
      </c>
      <c r="D54" s="65" t="s">
        <v>33</v>
      </c>
      <c r="E54" s="69" t="s">
        <v>57</v>
      </c>
      <c r="F54" s="67">
        <v>1228.97</v>
      </c>
      <c r="G54" s="68">
        <v>1228.97</v>
      </c>
      <c r="H54" s="2"/>
      <c r="K54" s="24"/>
    </row>
    <row r="55" spans="1:11" x14ac:dyDescent="0.3">
      <c r="A55" s="62">
        <v>25</v>
      </c>
      <c r="B55" s="63">
        <v>42683</v>
      </c>
      <c r="C55" s="64">
        <v>11109</v>
      </c>
      <c r="D55" s="65" t="s">
        <v>33</v>
      </c>
      <c r="E55" s="69" t="s">
        <v>58</v>
      </c>
      <c r="F55" s="67">
        <v>2472.88</v>
      </c>
      <c r="G55" s="68">
        <v>2472.88</v>
      </c>
      <c r="H55" s="2"/>
      <c r="K55" s="24"/>
    </row>
    <row r="56" spans="1:11" x14ac:dyDescent="0.3">
      <c r="A56" s="62">
        <v>26</v>
      </c>
      <c r="B56" s="63">
        <v>42683</v>
      </c>
      <c r="C56" s="64">
        <v>11109</v>
      </c>
      <c r="D56" s="65" t="s">
        <v>33</v>
      </c>
      <c r="E56" s="66" t="s">
        <v>59</v>
      </c>
      <c r="F56" s="67">
        <v>907.81</v>
      </c>
      <c r="G56" s="68">
        <v>907.81</v>
      </c>
      <c r="H56" s="2"/>
      <c r="K56" s="24"/>
    </row>
    <row r="57" spans="1:11" x14ac:dyDescent="0.3">
      <c r="A57" s="62">
        <v>27</v>
      </c>
      <c r="B57" s="63">
        <v>42683</v>
      </c>
      <c r="C57" s="64">
        <v>11109</v>
      </c>
      <c r="D57" s="65" t="s">
        <v>33</v>
      </c>
      <c r="E57" s="69" t="s">
        <v>60</v>
      </c>
      <c r="F57" s="67">
        <v>2575.58</v>
      </c>
      <c r="G57" s="68">
        <v>2575.58</v>
      </c>
      <c r="H57" s="2"/>
      <c r="K57" s="24"/>
    </row>
    <row r="58" spans="1:11" x14ac:dyDescent="0.3">
      <c r="A58" s="62">
        <v>28</v>
      </c>
      <c r="B58" s="63">
        <v>42683</v>
      </c>
      <c r="C58" s="64">
        <v>11109</v>
      </c>
      <c r="D58" s="65" t="s">
        <v>33</v>
      </c>
      <c r="E58" s="69" t="s">
        <v>61</v>
      </c>
      <c r="F58" s="67">
        <v>1926.39</v>
      </c>
      <c r="G58" s="68">
        <v>1926.39</v>
      </c>
      <c r="H58" s="2"/>
      <c r="K58" s="24"/>
    </row>
    <row r="59" spans="1:11" x14ac:dyDescent="0.3">
      <c r="A59" s="62">
        <v>29</v>
      </c>
      <c r="B59" s="63">
        <v>42683</v>
      </c>
      <c r="C59" s="64">
        <v>11109</v>
      </c>
      <c r="D59" s="65" t="s">
        <v>33</v>
      </c>
      <c r="E59" s="69" t="s">
        <v>62</v>
      </c>
      <c r="F59" s="67">
        <v>2138.38</v>
      </c>
      <c r="G59" s="68">
        <v>2138.38</v>
      </c>
      <c r="H59" s="2"/>
      <c r="K59" s="24"/>
    </row>
    <row r="60" spans="1:11" x14ac:dyDescent="0.3">
      <c r="A60" s="62">
        <v>30</v>
      </c>
      <c r="B60" s="63">
        <v>42683</v>
      </c>
      <c r="C60" s="64">
        <v>11109</v>
      </c>
      <c r="D60" s="65" t="s">
        <v>33</v>
      </c>
      <c r="E60" s="69" t="s">
        <v>63</v>
      </c>
      <c r="F60" s="67">
        <v>3550.36</v>
      </c>
      <c r="G60" s="68">
        <v>3550.36</v>
      </c>
      <c r="H60" s="2"/>
      <c r="K60" s="24"/>
    </row>
    <row r="61" spans="1:11" x14ac:dyDescent="0.3">
      <c r="A61" s="62">
        <v>31</v>
      </c>
      <c r="B61" s="63">
        <v>42683</v>
      </c>
      <c r="C61" s="64">
        <v>11109</v>
      </c>
      <c r="D61" s="65" t="s">
        <v>33</v>
      </c>
      <c r="E61" s="69" t="s">
        <v>64</v>
      </c>
      <c r="F61" s="67">
        <v>2642.67</v>
      </c>
      <c r="G61" s="68">
        <v>2642.67</v>
      </c>
      <c r="H61" s="2"/>
      <c r="K61" s="24"/>
    </row>
    <row r="62" spans="1:11" x14ac:dyDescent="0.3">
      <c r="A62" s="62">
        <v>32</v>
      </c>
      <c r="B62" s="63">
        <v>42683</v>
      </c>
      <c r="C62" s="64">
        <v>11109</v>
      </c>
      <c r="D62" s="65" t="s">
        <v>33</v>
      </c>
      <c r="E62" s="69" t="s">
        <v>65</v>
      </c>
      <c r="F62" s="67">
        <v>2314.09</v>
      </c>
      <c r="G62" s="68">
        <v>2314.09</v>
      </c>
      <c r="H62" s="2"/>
      <c r="K62" s="24"/>
    </row>
    <row r="63" spans="1:11" x14ac:dyDescent="0.3">
      <c r="A63" s="62">
        <v>33</v>
      </c>
      <c r="B63" s="63">
        <v>42683</v>
      </c>
      <c r="C63" s="64">
        <v>11109</v>
      </c>
      <c r="D63" s="65" t="s">
        <v>33</v>
      </c>
      <c r="E63" s="66" t="s">
        <v>66</v>
      </c>
      <c r="F63" s="67">
        <v>4805.67</v>
      </c>
      <c r="G63" s="68">
        <v>4805.67</v>
      </c>
      <c r="H63" s="2"/>
      <c r="K63" s="24"/>
    </row>
    <row r="64" spans="1:11" x14ac:dyDescent="0.3">
      <c r="A64" s="62">
        <v>34</v>
      </c>
      <c r="B64" s="63">
        <v>42683</v>
      </c>
      <c r="C64" s="64">
        <v>11109</v>
      </c>
      <c r="D64" s="65" t="s">
        <v>33</v>
      </c>
      <c r="E64" s="66" t="s">
        <v>67</v>
      </c>
      <c r="F64" s="67">
        <v>3533.28</v>
      </c>
      <c r="G64" s="68">
        <v>3533.28</v>
      </c>
      <c r="H64" s="2"/>
      <c r="K64" s="24"/>
    </row>
    <row r="65" spans="1:11" x14ac:dyDescent="0.3">
      <c r="A65" s="62">
        <v>35</v>
      </c>
      <c r="B65" s="63">
        <v>42683</v>
      </c>
      <c r="C65" s="64">
        <v>11109</v>
      </c>
      <c r="D65" s="65" t="s">
        <v>33</v>
      </c>
      <c r="E65" s="66" t="s">
        <v>68</v>
      </c>
      <c r="F65" s="67">
        <v>2132.58</v>
      </c>
      <c r="G65" s="68">
        <v>2132.58</v>
      </c>
      <c r="H65" s="2"/>
      <c r="K65" s="24"/>
    </row>
    <row r="66" spans="1:11" x14ac:dyDescent="0.3">
      <c r="A66" s="62">
        <v>36</v>
      </c>
      <c r="B66" s="63">
        <v>42683</v>
      </c>
      <c r="C66" s="64">
        <v>11109</v>
      </c>
      <c r="D66" s="65" t="s">
        <v>33</v>
      </c>
      <c r="E66" s="66" t="s">
        <v>69</v>
      </c>
      <c r="F66" s="67">
        <v>1030.94</v>
      </c>
      <c r="G66" s="68">
        <v>1030.94</v>
      </c>
      <c r="H66" s="2"/>
      <c r="K66" s="24"/>
    </row>
    <row r="67" spans="1:11" x14ac:dyDescent="0.3">
      <c r="A67" s="62">
        <v>37</v>
      </c>
      <c r="B67" s="63">
        <v>42683</v>
      </c>
      <c r="C67" s="64">
        <v>11109</v>
      </c>
      <c r="D67" s="65" t="s">
        <v>33</v>
      </c>
      <c r="E67" s="66" t="s">
        <v>70</v>
      </c>
      <c r="F67" s="67">
        <v>1118.3800000000001</v>
      </c>
      <c r="G67" s="68">
        <v>1118.3800000000001</v>
      </c>
      <c r="H67" s="2"/>
      <c r="K67" s="24"/>
    </row>
    <row r="68" spans="1:11" x14ac:dyDescent="0.3">
      <c r="A68" s="62">
        <v>38</v>
      </c>
      <c r="B68" s="63">
        <v>42683</v>
      </c>
      <c r="C68" s="64">
        <v>11109</v>
      </c>
      <c r="D68" s="65" t="s">
        <v>33</v>
      </c>
      <c r="E68" s="66" t="s">
        <v>71</v>
      </c>
      <c r="F68" s="67">
        <v>1455.77</v>
      </c>
      <c r="G68" s="68">
        <v>1455.77</v>
      </c>
      <c r="H68" s="2"/>
      <c r="K68" s="24"/>
    </row>
    <row r="69" spans="1:11" x14ac:dyDescent="0.3">
      <c r="A69" s="62">
        <v>39</v>
      </c>
      <c r="B69" s="63">
        <v>42683</v>
      </c>
      <c r="C69" s="64">
        <v>11109</v>
      </c>
      <c r="D69" s="65" t="s">
        <v>33</v>
      </c>
      <c r="E69" s="66" t="s">
        <v>72</v>
      </c>
      <c r="F69" s="67">
        <v>1184.83</v>
      </c>
      <c r="G69" s="68">
        <v>1184.83</v>
      </c>
      <c r="H69" s="2"/>
      <c r="K69" s="24"/>
    </row>
    <row r="70" spans="1:11" x14ac:dyDescent="0.3">
      <c r="A70" s="62">
        <v>40</v>
      </c>
      <c r="B70" s="63">
        <v>42683</v>
      </c>
      <c r="C70" s="64">
        <v>11109</v>
      </c>
      <c r="D70" s="65" t="s">
        <v>33</v>
      </c>
      <c r="E70" s="66" t="s">
        <v>73</v>
      </c>
      <c r="F70" s="67">
        <v>1619.16</v>
      </c>
      <c r="G70" s="68">
        <v>1619.16</v>
      </c>
      <c r="H70" s="2"/>
      <c r="K70" s="24"/>
    </row>
    <row r="71" spans="1:11" x14ac:dyDescent="0.3">
      <c r="A71" s="62">
        <v>41</v>
      </c>
      <c r="B71" s="63">
        <v>42683</v>
      </c>
      <c r="C71" s="64">
        <v>11109</v>
      </c>
      <c r="D71" s="65" t="s">
        <v>33</v>
      </c>
      <c r="E71" s="66" t="s">
        <v>74</v>
      </c>
      <c r="F71" s="67">
        <v>2490.14</v>
      </c>
      <c r="G71" s="68">
        <v>2490.14</v>
      </c>
      <c r="H71" s="2"/>
      <c r="K71" s="24"/>
    </row>
    <row r="72" spans="1:11" ht="15" thickBot="1" x14ac:dyDescent="0.35">
      <c r="A72" s="42">
        <v>42</v>
      </c>
      <c r="B72" s="43">
        <v>42683</v>
      </c>
      <c r="C72" s="44">
        <v>11109</v>
      </c>
      <c r="D72" s="45" t="s">
        <v>33</v>
      </c>
      <c r="E72" s="46" t="s">
        <v>75</v>
      </c>
      <c r="F72" s="47">
        <v>3830.46</v>
      </c>
      <c r="G72" s="48">
        <v>3830.46</v>
      </c>
      <c r="H72" s="2"/>
      <c r="I72" s="70">
        <f>SUM(G47:G72)</f>
        <v>55494.220000000008</v>
      </c>
      <c r="K72" s="24"/>
    </row>
    <row r="73" spans="1:11" x14ac:dyDescent="0.3">
      <c r="A73" s="50">
        <v>43</v>
      </c>
      <c r="B73" s="51">
        <v>42684</v>
      </c>
      <c r="C73" s="50" t="s">
        <v>76</v>
      </c>
      <c r="D73" s="71" t="s">
        <v>77</v>
      </c>
      <c r="E73" s="72" t="s">
        <v>78</v>
      </c>
      <c r="F73" s="53">
        <v>2139.2199999999998</v>
      </c>
      <c r="G73" s="53">
        <v>2139.2199999999998</v>
      </c>
      <c r="H73" s="2"/>
      <c r="K73" s="24"/>
    </row>
    <row r="74" spans="1:11" x14ac:dyDescent="0.3">
      <c r="A74" s="25">
        <v>44</v>
      </c>
      <c r="B74" s="26">
        <v>42684</v>
      </c>
      <c r="C74" s="25" t="s">
        <v>79</v>
      </c>
      <c r="D74" s="73" t="s">
        <v>80</v>
      </c>
      <c r="E74" s="72" t="s">
        <v>81</v>
      </c>
      <c r="F74" s="29">
        <v>3082.05</v>
      </c>
      <c r="G74" s="29">
        <v>3082.05</v>
      </c>
      <c r="H74" s="2"/>
      <c r="K74" s="24"/>
    </row>
    <row r="75" spans="1:11" x14ac:dyDescent="0.3">
      <c r="A75" s="25">
        <v>45</v>
      </c>
      <c r="B75" s="26">
        <v>42684</v>
      </c>
      <c r="C75" s="25" t="s">
        <v>82</v>
      </c>
      <c r="D75" s="74" t="s">
        <v>80</v>
      </c>
      <c r="E75" s="75" t="s">
        <v>83</v>
      </c>
      <c r="F75" s="29">
        <v>2680.8</v>
      </c>
      <c r="G75" s="29">
        <v>2680.8</v>
      </c>
      <c r="H75" s="2"/>
      <c r="K75" s="24"/>
    </row>
    <row r="76" spans="1:11" x14ac:dyDescent="0.3">
      <c r="A76" s="25">
        <v>46</v>
      </c>
      <c r="B76" s="26">
        <v>42684</v>
      </c>
      <c r="C76" s="25">
        <v>195634</v>
      </c>
      <c r="D76" s="74" t="s">
        <v>84</v>
      </c>
      <c r="E76" s="75" t="s">
        <v>85</v>
      </c>
      <c r="F76" s="29">
        <v>123.5</v>
      </c>
      <c r="G76" s="29">
        <v>123.5</v>
      </c>
      <c r="H76" s="2"/>
      <c r="K76" s="24"/>
    </row>
    <row r="77" spans="1:11" x14ac:dyDescent="0.3">
      <c r="A77" s="25">
        <v>47</v>
      </c>
      <c r="B77" s="26">
        <v>42684</v>
      </c>
      <c r="C77" s="25" t="s">
        <v>86</v>
      </c>
      <c r="D77" s="76" t="s">
        <v>87</v>
      </c>
      <c r="E77" s="75" t="s">
        <v>88</v>
      </c>
      <c r="F77" s="29">
        <v>2252.4</v>
      </c>
      <c r="G77" s="29">
        <v>2252.4</v>
      </c>
      <c r="H77" s="2"/>
      <c r="K77" s="24"/>
    </row>
    <row r="78" spans="1:11" x14ac:dyDescent="0.3">
      <c r="A78" s="25">
        <v>48</v>
      </c>
      <c r="B78" s="26">
        <v>42685</v>
      </c>
      <c r="C78" s="25" t="s">
        <v>89</v>
      </c>
      <c r="D78" s="27" t="s">
        <v>90</v>
      </c>
      <c r="E78" s="59" t="s">
        <v>91</v>
      </c>
      <c r="F78" s="29">
        <v>2794.96</v>
      </c>
      <c r="G78" s="29">
        <v>2794.96</v>
      </c>
      <c r="H78" s="2"/>
      <c r="K78" s="24"/>
    </row>
    <row r="79" spans="1:11" x14ac:dyDescent="0.3">
      <c r="A79" s="25">
        <v>49</v>
      </c>
      <c r="B79" s="26">
        <v>42685</v>
      </c>
      <c r="C79" s="25" t="s">
        <v>92</v>
      </c>
      <c r="D79" s="76" t="s">
        <v>80</v>
      </c>
      <c r="E79" s="75" t="s">
        <v>93</v>
      </c>
      <c r="F79" s="29">
        <v>3466.69</v>
      </c>
      <c r="G79" s="29">
        <v>3466.69</v>
      </c>
      <c r="H79" s="2"/>
      <c r="K79" s="24"/>
    </row>
    <row r="80" spans="1:11" ht="15" thickBot="1" x14ac:dyDescent="0.35">
      <c r="A80" s="30">
        <v>50</v>
      </c>
      <c r="B80" s="31">
        <v>42697</v>
      </c>
      <c r="C80" s="30" t="s">
        <v>94</v>
      </c>
      <c r="D80" s="77" t="s">
        <v>80</v>
      </c>
      <c r="E80" s="33" t="s">
        <v>95</v>
      </c>
      <c r="F80" s="34">
        <v>1922.66</v>
      </c>
      <c r="G80" s="34">
        <v>1922.66</v>
      </c>
      <c r="H80" s="2"/>
      <c r="K80" s="24"/>
    </row>
    <row r="81" spans="1:12" x14ac:dyDescent="0.3">
      <c r="A81" s="78">
        <v>51</v>
      </c>
      <c r="B81" s="79">
        <v>42703</v>
      </c>
      <c r="C81" s="80">
        <v>11129</v>
      </c>
      <c r="D81" s="81" t="s">
        <v>33</v>
      </c>
      <c r="E81" s="82" t="s">
        <v>96</v>
      </c>
      <c r="F81" s="83">
        <v>510</v>
      </c>
      <c r="G81" s="84">
        <v>510</v>
      </c>
      <c r="H81" s="2"/>
      <c r="K81" s="24"/>
    </row>
    <row r="82" spans="1:12" x14ac:dyDescent="0.3">
      <c r="A82" s="85">
        <v>52</v>
      </c>
      <c r="B82" s="86">
        <v>42703</v>
      </c>
      <c r="C82" s="87">
        <v>11129</v>
      </c>
      <c r="D82" s="88" t="s">
        <v>33</v>
      </c>
      <c r="E82" s="89" t="s">
        <v>97</v>
      </c>
      <c r="F82" s="90">
        <v>1265.49</v>
      </c>
      <c r="G82" s="91">
        <v>1265.49</v>
      </c>
      <c r="H82" s="2"/>
      <c r="K82" s="24"/>
    </row>
    <row r="83" spans="1:12" x14ac:dyDescent="0.3">
      <c r="A83" s="85">
        <v>53</v>
      </c>
      <c r="B83" s="86">
        <v>42703</v>
      </c>
      <c r="C83" s="87">
        <v>11129</v>
      </c>
      <c r="D83" s="88" t="s">
        <v>33</v>
      </c>
      <c r="E83" s="89" t="s">
        <v>98</v>
      </c>
      <c r="F83" s="90">
        <v>2118.5300000000002</v>
      </c>
      <c r="G83" s="91">
        <v>2118.5300000000002</v>
      </c>
      <c r="H83" s="2"/>
      <c r="K83" s="24"/>
    </row>
    <row r="84" spans="1:12" x14ac:dyDescent="0.3">
      <c r="A84" s="85">
        <v>54</v>
      </c>
      <c r="B84" s="86">
        <v>42703</v>
      </c>
      <c r="C84" s="87">
        <v>11129</v>
      </c>
      <c r="D84" s="88" t="s">
        <v>33</v>
      </c>
      <c r="E84" s="92" t="s">
        <v>99</v>
      </c>
      <c r="F84" s="90">
        <v>778.37</v>
      </c>
      <c r="G84" s="91">
        <v>778.37</v>
      </c>
      <c r="H84" s="2"/>
      <c r="K84" s="24"/>
    </row>
    <row r="85" spans="1:12" x14ac:dyDescent="0.3">
      <c r="A85" s="85">
        <v>55</v>
      </c>
      <c r="B85" s="86">
        <v>42703</v>
      </c>
      <c r="C85" s="87">
        <v>11129</v>
      </c>
      <c r="D85" s="88" t="s">
        <v>33</v>
      </c>
      <c r="E85" s="92" t="s">
        <v>100</v>
      </c>
      <c r="F85" s="90">
        <v>607.20000000000005</v>
      </c>
      <c r="G85" s="91">
        <v>607.20000000000005</v>
      </c>
      <c r="H85" s="2"/>
      <c r="K85" s="24"/>
    </row>
    <row r="86" spans="1:12" x14ac:dyDescent="0.3">
      <c r="A86" s="85">
        <v>56</v>
      </c>
      <c r="B86" s="86">
        <v>42703</v>
      </c>
      <c r="C86" s="87">
        <v>11129</v>
      </c>
      <c r="D86" s="88" t="s">
        <v>33</v>
      </c>
      <c r="E86" s="92" t="s">
        <v>101</v>
      </c>
      <c r="F86" s="90">
        <v>607.20000000000005</v>
      </c>
      <c r="G86" s="91">
        <v>607.20000000000005</v>
      </c>
      <c r="H86" s="2"/>
      <c r="K86" s="24"/>
    </row>
    <row r="87" spans="1:12" x14ac:dyDescent="0.3">
      <c r="A87" s="85">
        <v>57</v>
      </c>
      <c r="B87" s="86">
        <v>42703</v>
      </c>
      <c r="C87" s="87">
        <v>11129</v>
      </c>
      <c r="D87" s="88" t="s">
        <v>33</v>
      </c>
      <c r="E87" s="92" t="s">
        <v>102</v>
      </c>
      <c r="F87" s="90">
        <v>607.20000000000005</v>
      </c>
      <c r="G87" s="91">
        <v>607.20000000000005</v>
      </c>
      <c r="H87" s="2"/>
      <c r="K87" s="24"/>
    </row>
    <row r="88" spans="1:12" x14ac:dyDescent="0.3">
      <c r="A88" s="85">
        <v>58</v>
      </c>
      <c r="B88" s="86">
        <v>42703</v>
      </c>
      <c r="C88" s="87">
        <v>11129</v>
      </c>
      <c r="D88" s="88" t="s">
        <v>33</v>
      </c>
      <c r="E88" s="92" t="s">
        <v>103</v>
      </c>
      <c r="F88" s="90">
        <v>1310.3499999999999</v>
      </c>
      <c r="G88" s="91">
        <v>1310.3499999999999</v>
      </c>
      <c r="H88" s="2"/>
      <c r="K88" s="24"/>
    </row>
    <row r="89" spans="1:12" x14ac:dyDescent="0.3">
      <c r="A89" s="85">
        <v>59</v>
      </c>
      <c r="B89" s="86">
        <v>42703</v>
      </c>
      <c r="C89" s="87">
        <v>11129</v>
      </c>
      <c r="D89" s="88" t="s">
        <v>33</v>
      </c>
      <c r="E89" s="92" t="s">
        <v>104</v>
      </c>
      <c r="F89" s="90">
        <v>1297.1600000000001</v>
      </c>
      <c r="G89" s="91">
        <v>1297.1600000000001</v>
      </c>
      <c r="H89" s="2"/>
      <c r="K89" s="24"/>
    </row>
    <row r="90" spans="1:12" x14ac:dyDescent="0.3">
      <c r="A90" s="85">
        <v>60</v>
      </c>
      <c r="B90" s="86">
        <v>42703</v>
      </c>
      <c r="C90" s="87">
        <v>11129</v>
      </c>
      <c r="D90" s="88" t="s">
        <v>33</v>
      </c>
      <c r="E90" s="92" t="s">
        <v>105</v>
      </c>
      <c r="F90" s="90">
        <v>1037.7</v>
      </c>
      <c r="G90" s="91">
        <v>1037.7</v>
      </c>
      <c r="H90" s="2"/>
      <c r="K90" s="24"/>
    </row>
    <row r="91" spans="1:12" x14ac:dyDescent="0.3">
      <c r="A91" s="85">
        <v>61</v>
      </c>
      <c r="B91" s="86">
        <v>42703</v>
      </c>
      <c r="C91" s="87">
        <v>11129</v>
      </c>
      <c r="D91" s="88" t="s">
        <v>33</v>
      </c>
      <c r="E91" s="92" t="s">
        <v>106</v>
      </c>
      <c r="F91" s="90">
        <v>1185.3800000000001</v>
      </c>
      <c r="G91" s="91">
        <v>1185.3800000000001</v>
      </c>
      <c r="H91" s="2"/>
      <c r="K91" s="24"/>
    </row>
    <row r="92" spans="1:12" x14ac:dyDescent="0.3">
      <c r="A92" s="85">
        <v>62</v>
      </c>
      <c r="B92" s="86">
        <v>42703</v>
      </c>
      <c r="C92" s="87">
        <v>11129</v>
      </c>
      <c r="D92" s="88" t="s">
        <v>33</v>
      </c>
      <c r="E92" s="92" t="s">
        <v>107</v>
      </c>
      <c r="F92" s="90">
        <v>1920.48</v>
      </c>
      <c r="G92" s="91">
        <v>1920.48</v>
      </c>
      <c r="H92" s="2"/>
      <c r="K92" s="24"/>
    </row>
    <row r="93" spans="1:12" x14ac:dyDescent="0.3">
      <c r="A93" s="85">
        <v>63</v>
      </c>
      <c r="B93" s="86">
        <v>42703</v>
      </c>
      <c r="C93" s="87">
        <v>11129</v>
      </c>
      <c r="D93" s="88" t="s">
        <v>33</v>
      </c>
      <c r="E93" s="92" t="s">
        <v>108</v>
      </c>
      <c r="F93" s="90">
        <v>1459.9</v>
      </c>
      <c r="G93" s="91">
        <v>1459.9</v>
      </c>
      <c r="H93" s="2"/>
      <c r="K93" s="24"/>
      <c r="L93" s="93"/>
    </row>
    <row r="94" spans="1:12" x14ac:dyDescent="0.3">
      <c r="A94" s="85">
        <v>64</v>
      </c>
      <c r="B94" s="86">
        <v>42703</v>
      </c>
      <c r="C94" s="87">
        <v>11129</v>
      </c>
      <c r="D94" s="88" t="s">
        <v>33</v>
      </c>
      <c r="E94" s="92" t="s">
        <v>109</v>
      </c>
      <c r="F94" s="90">
        <v>1297.1300000000001</v>
      </c>
      <c r="G94" s="91">
        <v>1297.1300000000001</v>
      </c>
      <c r="H94" s="2"/>
      <c r="K94" s="24"/>
    </row>
    <row r="95" spans="1:12" x14ac:dyDescent="0.3">
      <c r="A95" s="85">
        <v>65</v>
      </c>
      <c r="B95" s="86">
        <v>42703</v>
      </c>
      <c r="C95" s="87">
        <v>11129</v>
      </c>
      <c r="D95" s="88" t="s">
        <v>33</v>
      </c>
      <c r="E95" s="89" t="s">
        <v>110</v>
      </c>
      <c r="F95" s="90">
        <v>2777.91</v>
      </c>
      <c r="G95" s="91">
        <v>2777.91</v>
      </c>
      <c r="H95" s="2"/>
      <c r="K95" s="24"/>
      <c r="L95" s="94"/>
    </row>
    <row r="96" spans="1:12" x14ac:dyDescent="0.3">
      <c r="A96" s="85">
        <v>66</v>
      </c>
      <c r="B96" s="86">
        <v>42703</v>
      </c>
      <c r="C96" s="87">
        <v>11129</v>
      </c>
      <c r="D96" s="88" t="s">
        <v>33</v>
      </c>
      <c r="E96" s="89" t="s">
        <v>111</v>
      </c>
      <c r="F96" s="90">
        <v>1553.73</v>
      </c>
      <c r="G96" s="91">
        <v>1553.73</v>
      </c>
      <c r="H96" s="2"/>
      <c r="K96" s="24"/>
    </row>
    <row r="97" spans="1:18" x14ac:dyDescent="0.3">
      <c r="A97" s="85">
        <v>67</v>
      </c>
      <c r="B97" s="86">
        <v>42703</v>
      </c>
      <c r="C97" s="87">
        <v>11129</v>
      </c>
      <c r="D97" s="88" t="s">
        <v>33</v>
      </c>
      <c r="E97" s="89" t="s">
        <v>112</v>
      </c>
      <c r="F97" s="90">
        <v>538.75</v>
      </c>
      <c r="G97" s="91">
        <v>538.75</v>
      </c>
      <c r="H97" s="2"/>
      <c r="K97" s="24"/>
    </row>
    <row r="98" spans="1:18" x14ac:dyDescent="0.3">
      <c r="A98" s="85">
        <v>68</v>
      </c>
      <c r="B98" s="86">
        <v>42703</v>
      </c>
      <c r="C98" s="87">
        <v>11129</v>
      </c>
      <c r="D98" s="88" t="s">
        <v>33</v>
      </c>
      <c r="E98" s="89" t="s">
        <v>113</v>
      </c>
      <c r="F98" s="90">
        <v>625.22</v>
      </c>
      <c r="G98" s="91">
        <v>625.22</v>
      </c>
      <c r="H98" s="2"/>
      <c r="K98" s="24"/>
    </row>
    <row r="99" spans="1:18" x14ac:dyDescent="0.3">
      <c r="A99" s="85">
        <v>69</v>
      </c>
      <c r="B99" s="86">
        <v>42703</v>
      </c>
      <c r="C99" s="87">
        <v>11129</v>
      </c>
      <c r="D99" s="88" t="s">
        <v>33</v>
      </c>
      <c r="E99" s="89" t="s">
        <v>114</v>
      </c>
      <c r="F99" s="90">
        <v>686.72</v>
      </c>
      <c r="G99" s="91">
        <v>686.72</v>
      </c>
      <c r="H99" s="2"/>
      <c r="K99" s="24"/>
    </row>
    <row r="100" spans="1:18" x14ac:dyDescent="0.3">
      <c r="A100" s="85">
        <v>70</v>
      </c>
      <c r="B100" s="86">
        <v>42703</v>
      </c>
      <c r="C100" s="87">
        <v>11129</v>
      </c>
      <c r="D100" s="88" t="s">
        <v>33</v>
      </c>
      <c r="E100" s="89" t="s">
        <v>115</v>
      </c>
      <c r="F100" s="90">
        <v>643.92999999999995</v>
      </c>
      <c r="G100" s="91">
        <v>643.92999999999995</v>
      </c>
      <c r="H100" s="2"/>
      <c r="K100" s="24"/>
    </row>
    <row r="101" spans="1:18" x14ac:dyDescent="0.3">
      <c r="A101" s="85">
        <v>71</v>
      </c>
      <c r="B101" s="86">
        <v>42703</v>
      </c>
      <c r="C101" s="87">
        <v>11129</v>
      </c>
      <c r="D101" s="88" t="s">
        <v>33</v>
      </c>
      <c r="E101" s="89" t="s">
        <v>116</v>
      </c>
      <c r="F101" s="90">
        <v>913.34</v>
      </c>
      <c r="G101" s="91">
        <v>913.34</v>
      </c>
      <c r="H101" s="2"/>
      <c r="K101" s="24"/>
    </row>
    <row r="102" spans="1:18" x14ac:dyDescent="0.3">
      <c r="A102" s="85">
        <v>72</v>
      </c>
      <c r="B102" s="86">
        <v>42703</v>
      </c>
      <c r="C102" s="87">
        <v>11129</v>
      </c>
      <c r="D102" s="88" t="s">
        <v>33</v>
      </c>
      <c r="E102" s="89" t="s">
        <v>117</v>
      </c>
      <c r="F102" s="90">
        <v>1297.1600000000001</v>
      </c>
      <c r="G102" s="91">
        <v>1297.1600000000001</v>
      </c>
      <c r="H102" s="2"/>
      <c r="K102" s="24"/>
    </row>
    <row r="103" spans="1:18" ht="15" thickBot="1" x14ac:dyDescent="0.35">
      <c r="A103" s="85">
        <v>73</v>
      </c>
      <c r="B103" s="86">
        <v>42703</v>
      </c>
      <c r="C103" s="87">
        <v>11129</v>
      </c>
      <c r="D103" s="95" t="s">
        <v>33</v>
      </c>
      <c r="E103" s="96" t="s">
        <v>118</v>
      </c>
      <c r="F103" s="90">
        <v>2124.38</v>
      </c>
      <c r="G103" s="91">
        <v>2124.38</v>
      </c>
      <c r="H103" s="2"/>
      <c r="K103" s="24"/>
    </row>
    <row r="104" spans="1:18" ht="15" thickBot="1" x14ac:dyDescent="0.35">
      <c r="A104" s="97">
        <v>74</v>
      </c>
      <c r="B104" s="98">
        <v>42703</v>
      </c>
      <c r="C104" s="99">
        <v>11129</v>
      </c>
      <c r="D104" s="95" t="s">
        <v>33</v>
      </c>
      <c r="E104" s="96" t="s">
        <v>119</v>
      </c>
      <c r="F104" s="100">
        <v>195.56</v>
      </c>
      <c r="G104" s="101">
        <v>195.56</v>
      </c>
      <c r="H104" s="49">
        <f>SUM(G81:G104)</f>
        <v>27358.790000000005</v>
      </c>
      <c r="K104" s="24"/>
    </row>
    <row r="105" spans="1:18" x14ac:dyDescent="0.3">
      <c r="A105" s="102"/>
      <c r="B105" s="103" t="s">
        <v>120</v>
      </c>
      <c r="C105" s="104"/>
      <c r="D105" s="104"/>
      <c r="E105" s="104"/>
      <c r="F105" s="105"/>
      <c r="G105" s="106">
        <f>SUM(G31:G104)</f>
        <v>123270.92000000003</v>
      </c>
      <c r="H105" s="2"/>
      <c r="J105" s="70"/>
      <c r="K105" s="24"/>
      <c r="M105" s="24"/>
      <c r="N105" s="107"/>
      <c r="O105" s="24"/>
      <c r="P105" s="24"/>
      <c r="Q105" s="24"/>
    </row>
    <row r="106" spans="1:18" x14ac:dyDescent="0.3">
      <c r="A106" s="102"/>
      <c r="B106" s="108" t="s">
        <v>121</v>
      </c>
      <c r="C106" s="109"/>
      <c r="D106" s="109"/>
      <c r="E106" s="109"/>
      <c r="F106" s="53"/>
      <c r="G106" s="110">
        <v>104.7</v>
      </c>
      <c r="H106" s="2"/>
      <c r="K106" s="24"/>
      <c r="M106" s="24"/>
      <c r="N106" s="107"/>
      <c r="O106" s="24"/>
      <c r="P106" s="24"/>
      <c r="Q106" s="24"/>
    </row>
    <row r="107" spans="1:18" x14ac:dyDescent="0.3">
      <c r="B107" s="111" t="s">
        <v>122</v>
      </c>
      <c r="C107" s="112"/>
      <c r="D107" s="112"/>
      <c r="E107" s="113"/>
      <c r="F107" s="114"/>
      <c r="G107" s="115">
        <f>G106+G105</f>
        <v>123375.62000000002</v>
      </c>
      <c r="H107" s="2"/>
      <c r="K107" s="24"/>
      <c r="M107" s="24"/>
      <c r="N107" s="107"/>
      <c r="O107" s="24"/>
      <c r="P107" s="24"/>
      <c r="Q107" s="24"/>
    </row>
    <row r="108" spans="1:18" x14ac:dyDescent="0.3">
      <c r="B108" s="116" t="s">
        <v>123</v>
      </c>
      <c r="C108" s="117"/>
      <c r="D108" s="117"/>
      <c r="E108" s="118"/>
      <c r="F108" s="119"/>
      <c r="G108" s="120">
        <f>E17</f>
        <v>164326.17699999991</v>
      </c>
      <c r="H108" s="2"/>
      <c r="K108" s="24"/>
      <c r="M108" s="24"/>
      <c r="N108" s="107"/>
      <c r="O108" s="24"/>
      <c r="P108" s="24"/>
      <c r="Q108" s="24"/>
    </row>
    <row r="109" spans="1:18" x14ac:dyDescent="0.3">
      <c r="B109" s="116" t="s">
        <v>124</v>
      </c>
      <c r="C109" s="117"/>
      <c r="D109" s="117"/>
      <c r="E109" s="117"/>
      <c r="F109" s="119"/>
      <c r="G109" s="120">
        <f>G108-G107</f>
        <v>40950.556999999884</v>
      </c>
      <c r="H109" s="2"/>
      <c r="K109" s="24"/>
      <c r="M109" s="24"/>
      <c r="N109" s="107"/>
      <c r="O109" s="24"/>
      <c r="P109" s="24"/>
      <c r="Q109" s="24"/>
      <c r="R109" s="24"/>
    </row>
    <row r="110" spans="1:18" x14ac:dyDescent="0.3">
      <c r="B110" s="116" t="s">
        <v>125</v>
      </c>
      <c r="C110" s="117"/>
      <c r="D110" s="117"/>
      <c r="E110" s="117"/>
      <c r="F110" s="119"/>
      <c r="G110" s="121"/>
      <c r="H110" s="2"/>
      <c r="I110" s="122"/>
      <c r="K110" s="24"/>
      <c r="M110" s="24"/>
      <c r="N110" s="107"/>
      <c r="O110" s="24"/>
      <c r="P110" s="24"/>
    </row>
    <row r="111" spans="1:18" x14ac:dyDescent="0.3">
      <c r="B111" s="123"/>
      <c r="C111" s="123"/>
      <c r="D111" s="123"/>
      <c r="E111" s="123"/>
      <c r="F111" s="124"/>
      <c r="G111" s="102"/>
      <c r="H111" s="2"/>
      <c r="K111" s="24"/>
      <c r="M111" s="24"/>
      <c r="N111" s="107"/>
      <c r="O111" s="24"/>
      <c r="P111" s="24"/>
    </row>
    <row r="112" spans="1:18" x14ac:dyDescent="0.3">
      <c r="B112" s="123"/>
      <c r="C112" s="123"/>
      <c r="D112" s="123"/>
      <c r="E112" s="123"/>
      <c r="F112" s="124"/>
      <c r="G112" s="102"/>
      <c r="H112" s="2"/>
      <c r="K112" s="24"/>
      <c r="M112" s="24"/>
      <c r="N112" s="107"/>
      <c r="O112" s="24"/>
      <c r="P112" s="24"/>
    </row>
    <row r="113" spans="2:17" x14ac:dyDescent="0.3">
      <c r="B113" s="2" t="s">
        <v>126</v>
      </c>
      <c r="C113" s="2"/>
      <c r="D113" s="2"/>
      <c r="E113" s="2"/>
      <c r="F113" s="2"/>
      <c r="G113" s="125"/>
      <c r="H113" s="126"/>
      <c r="K113" s="24"/>
      <c r="M113" s="24"/>
      <c r="N113" s="107"/>
      <c r="O113" s="24"/>
      <c r="P113" s="24"/>
    </row>
    <row r="114" spans="2:17" x14ac:dyDescent="0.3">
      <c r="B114" s="2" t="s">
        <v>127</v>
      </c>
      <c r="C114" s="2"/>
      <c r="D114" s="2"/>
      <c r="E114" s="2"/>
      <c r="F114" s="2"/>
      <c r="G114" s="2"/>
      <c r="H114" s="2"/>
      <c r="K114" s="24"/>
      <c r="M114" s="24"/>
      <c r="N114" s="107"/>
      <c r="O114" s="24"/>
    </row>
    <row r="115" spans="2:17" x14ac:dyDescent="0.3">
      <c r="B115" s="2" t="s">
        <v>128</v>
      </c>
      <c r="C115" s="2"/>
      <c r="D115" s="2"/>
      <c r="E115" s="2"/>
      <c r="F115" s="2"/>
      <c r="G115" s="2"/>
      <c r="H115" s="2"/>
      <c r="K115" s="24"/>
      <c r="M115" s="24"/>
      <c r="N115" s="107"/>
      <c r="O115" s="24"/>
      <c r="P115" s="24"/>
    </row>
    <row r="116" spans="2:17" x14ac:dyDescent="0.3">
      <c r="B116" s="127" t="s">
        <v>129</v>
      </c>
      <c r="C116" s="127"/>
      <c r="D116" s="2"/>
      <c r="E116" s="2"/>
      <c r="F116" s="2"/>
      <c r="G116" s="2"/>
      <c r="H116" s="2"/>
      <c r="K116" s="24"/>
      <c r="M116" s="24"/>
      <c r="N116" s="107"/>
      <c r="O116" s="24"/>
      <c r="P116" s="24"/>
      <c r="Q116" s="24"/>
    </row>
    <row r="117" spans="2:17" x14ac:dyDescent="0.3">
      <c r="B117" s="2"/>
      <c r="C117" s="2"/>
      <c r="D117" s="2"/>
      <c r="E117" s="2"/>
      <c r="F117" s="2"/>
      <c r="G117" s="2"/>
      <c r="H117" s="2"/>
      <c r="K117" s="24"/>
      <c r="M117" s="24"/>
      <c r="N117" s="107"/>
      <c r="O117" s="24"/>
      <c r="P117" s="24"/>
      <c r="Q117" s="24"/>
    </row>
    <row r="118" spans="2:17" x14ac:dyDescent="0.3">
      <c r="B118" s="2"/>
      <c r="C118" s="2"/>
      <c r="D118" s="2"/>
      <c r="E118" s="2"/>
      <c r="F118" s="2"/>
      <c r="G118" s="2"/>
      <c r="H118" s="2"/>
      <c r="K118" s="24"/>
      <c r="M118" s="24"/>
      <c r="N118" s="107"/>
      <c r="O118" s="24"/>
      <c r="P118" s="24"/>
      <c r="Q118" s="24"/>
    </row>
    <row r="119" spans="2:17" x14ac:dyDescent="0.3">
      <c r="B119" s="2"/>
      <c r="C119" s="2"/>
      <c r="D119" s="2"/>
      <c r="E119" s="2"/>
      <c r="F119" s="2"/>
      <c r="G119" s="2"/>
      <c r="H119" s="2"/>
      <c r="K119" s="24"/>
      <c r="M119" s="24"/>
      <c r="N119" s="107"/>
      <c r="O119" s="24"/>
      <c r="P119" s="24"/>
      <c r="Q119" s="24"/>
    </row>
    <row r="120" spans="2:17" x14ac:dyDescent="0.3">
      <c r="B120" s="2"/>
      <c r="C120" s="2"/>
      <c r="D120" s="2"/>
      <c r="E120" s="2"/>
      <c r="F120" s="2"/>
      <c r="G120" s="2"/>
      <c r="H120" s="2"/>
      <c r="K120" s="24"/>
      <c r="M120" s="24"/>
      <c r="N120" s="107"/>
      <c r="O120" s="24"/>
      <c r="P120" s="24"/>
      <c r="Q120" s="24"/>
    </row>
    <row r="121" spans="2:17" x14ac:dyDescent="0.3">
      <c r="B121" s="2"/>
      <c r="C121" s="2"/>
      <c r="D121" s="2"/>
      <c r="E121" s="2"/>
      <c r="F121" s="2"/>
      <c r="G121" s="2"/>
      <c r="H121" s="2"/>
      <c r="K121" s="24"/>
      <c r="M121" s="24"/>
      <c r="N121" s="107"/>
      <c r="O121" s="24"/>
      <c r="P121" s="24"/>
      <c r="Q121" s="24"/>
    </row>
    <row r="122" spans="2:17" x14ac:dyDescent="0.3">
      <c r="B122" s="2"/>
      <c r="C122" s="2"/>
      <c r="D122" s="2"/>
      <c r="E122" s="2"/>
      <c r="F122" s="2"/>
      <c r="G122" s="2"/>
      <c r="H122" s="2"/>
      <c r="K122" s="24"/>
      <c r="M122" s="24"/>
      <c r="N122" s="107"/>
      <c r="O122" s="24"/>
      <c r="P122" s="24"/>
      <c r="Q122" s="24"/>
    </row>
    <row r="123" spans="2:17" x14ac:dyDescent="0.3">
      <c r="B123" s="2"/>
      <c r="C123" s="2"/>
      <c r="D123" s="2"/>
      <c r="E123" s="2"/>
      <c r="F123" s="2"/>
      <c r="G123" s="2"/>
      <c r="H123" s="2"/>
      <c r="K123" s="24"/>
      <c r="M123" s="24"/>
      <c r="N123" s="107"/>
      <c r="O123" s="24"/>
      <c r="P123" s="24"/>
      <c r="Q123" s="24"/>
    </row>
    <row r="124" spans="2:17" x14ac:dyDescent="0.3">
      <c r="B124" s="2"/>
      <c r="C124" s="2"/>
      <c r="D124" s="2"/>
      <c r="E124" s="2"/>
      <c r="F124" s="2"/>
      <c r="G124" s="2"/>
      <c r="H124" s="2"/>
      <c r="K124" s="24"/>
      <c r="M124" s="107"/>
    </row>
    <row r="125" spans="2:17" x14ac:dyDescent="0.3">
      <c r="B125" s="2"/>
      <c r="C125" s="2"/>
      <c r="D125" s="2"/>
      <c r="E125" s="2"/>
      <c r="F125" s="2"/>
      <c r="G125" s="2"/>
      <c r="H125" s="2"/>
      <c r="K125" s="24"/>
      <c r="M125" s="107"/>
    </row>
    <row r="126" spans="2:17" x14ac:dyDescent="0.3">
      <c r="B126" s="2" t="s">
        <v>130</v>
      </c>
      <c r="C126" s="2"/>
      <c r="D126" s="2"/>
      <c r="E126" s="128" t="s">
        <v>131</v>
      </c>
      <c r="F126" s="2"/>
      <c r="G126" s="129"/>
      <c r="H126" s="128"/>
      <c r="I126" s="128"/>
      <c r="K126" s="24"/>
      <c r="M126" s="107"/>
    </row>
    <row r="127" spans="2:17" x14ac:dyDescent="0.3">
      <c r="B127" s="2" t="s">
        <v>132</v>
      </c>
      <c r="C127" s="2"/>
      <c r="D127" s="2"/>
      <c r="E127" s="2" t="s">
        <v>133</v>
      </c>
      <c r="F127" s="2"/>
      <c r="G127" s="2"/>
      <c r="H127" s="128"/>
      <c r="I127" s="128"/>
      <c r="M127" s="107"/>
    </row>
    <row r="128" spans="2:17" x14ac:dyDescent="0.3">
      <c r="B128" s="2" t="s">
        <v>134</v>
      </c>
      <c r="C128" s="2"/>
      <c r="D128" s="2"/>
      <c r="E128" s="2" t="s">
        <v>135</v>
      </c>
      <c r="F128" s="2"/>
      <c r="G128" s="2"/>
      <c r="H128" s="128"/>
      <c r="I128" s="128"/>
      <c r="M128" s="107"/>
      <c r="N128" s="130"/>
    </row>
    <row r="129" spans="2:15" x14ac:dyDescent="0.3">
      <c r="B129" s="2" t="s">
        <v>136</v>
      </c>
      <c r="C129" s="2"/>
      <c r="D129" s="2"/>
      <c r="E129" s="2" t="s">
        <v>137</v>
      </c>
      <c r="F129" s="2"/>
      <c r="G129" s="2"/>
      <c r="H129" s="128"/>
      <c r="I129" s="128"/>
      <c r="M129" s="94"/>
      <c r="O129" s="70"/>
    </row>
    <row r="130" spans="2:15" x14ac:dyDescent="0.3">
      <c r="B130" s="2"/>
      <c r="C130" s="2"/>
      <c r="D130" s="2"/>
      <c r="E130" s="2"/>
      <c r="F130" s="2"/>
      <c r="G130" s="2"/>
      <c r="H130" s="2"/>
      <c r="I130" s="128"/>
    </row>
    <row r="131" spans="2:15" x14ac:dyDescent="0.3">
      <c r="B131" s="2"/>
      <c r="C131" s="2"/>
      <c r="D131" s="2"/>
      <c r="E131" s="2"/>
      <c r="F131" s="2"/>
      <c r="G131" s="2"/>
      <c r="H131" s="2"/>
      <c r="I131" s="128"/>
    </row>
    <row r="132" spans="2:15" x14ac:dyDescent="0.3">
      <c r="B132" s="131"/>
      <c r="C132" s="131"/>
      <c r="D132" s="131"/>
      <c r="E132" s="131"/>
      <c r="F132" s="131"/>
      <c r="G132" s="2"/>
      <c r="I132" s="128"/>
    </row>
    <row r="133" spans="2:15" x14ac:dyDescent="0.3">
      <c r="B133" s="132"/>
      <c r="C133" s="132"/>
      <c r="D133" s="132"/>
      <c r="E133" s="131"/>
      <c r="F133" s="131"/>
      <c r="G133" s="131"/>
      <c r="I133" s="128"/>
    </row>
    <row r="134" spans="2:15" x14ac:dyDescent="0.3">
      <c r="E134" s="131"/>
      <c r="F134" s="131"/>
      <c r="G134" s="132"/>
      <c r="I134" s="128"/>
    </row>
    <row r="135" spans="2:15" x14ac:dyDescent="0.3">
      <c r="E135" s="131"/>
      <c r="F135" s="131"/>
      <c r="I135" s="128"/>
    </row>
    <row r="136" spans="2:15" x14ac:dyDescent="0.3">
      <c r="I136" s="128"/>
    </row>
    <row r="137" spans="2:15" x14ac:dyDescent="0.3">
      <c r="I137" s="128"/>
    </row>
    <row r="138" spans="2:15" x14ac:dyDescent="0.3">
      <c r="I138" s="128"/>
    </row>
    <row r="139" spans="2:15" x14ac:dyDescent="0.3">
      <c r="I139" s="128"/>
    </row>
    <row r="140" spans="2:15" x14ac:dyDescent="0.3">
      <c r="I140" s="128"/>
    </row>
    <row r="141" spans="2:15" x14ac:dyDescent="0.3">
      <c r="I141" s="128"/>
    </row>
  </sheetData>
  <mergeCells count="5">
    <mergeCell ref="B17:D17"/>
    <mergeCell ref="B107:E107"/>
    <mergeCell ref="B108:E108"/>
    <mergeCell ref="B109:E109"/>
    <mergeCell ref="B110:E110"/>
  </mergeCells>
  <pageMargins left="0.51181102362204722" right="0.51181102362204722" top="0.19685039370078741" bottom="0.19685039370078741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crpiguaruja@outlook.com</dc:creator>
  <cp:lastModifiedBy>crpiguaruja@outlook.com</cp:lastModifiedBy>
  <dcterms:created xsi:type="dcterms:W3CDTF">2020-05-29T19:21:27Z</dcterms:created>
  <dcterms:modified xsi:type="dcterms:W3CDTF">2020-05-29T19:22:13Z</dcterms:modified>
</cp:coreProperties>
</file>