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0AE69912-3507-4316-808E-4A9E1E171DDA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2" i="1" l="1"/>
  <c r="K12" i="1" s="1"/>
  <c r="N12" i="1" s="1"/>
  <c r="S54" i="1"/>
  <c r="S44" i="1"/>
  <c r="S42" i="1"/>
  <c r="F12" i="1"/>
  <c r="J12" i="1" s="1"/>
  <c r="O12" i="1" l="1"/>
  <c r="Q12" i="1" s="1"/>
</calcChain>
</file>

<file path=xl/sharedStrings.xml><?xml version="1.0" encoding="utf-8"?>
<sst xmlns="http://schemas.openxmlformats.org/spreadsheetml/2006/main" count="275" uniqueCount="154">
  <si>
    <t>PREFEITURA MUNICIPAL DE GUARUJÁ - SECRETÁRIA DE SAÚDE</t>
  </si>
  <si>
    <t>DEMONSTRATIVO DE RECEITA E DESPESA</t>
  </si>
  <si>
    <t xml:space="preserve">        06º Termo aditivo ao Termo de Colaboração Nº 043/2019 - Aditamento nº 059/2022 - Processo Adm. Digital n° 40226/8935/2022.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</si>
  <si>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</si>
  <si>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</si>
  <si>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</si>
  <si>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</si>
  <si>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</si>
  <si>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</si>
  <si>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</si>
  <si>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01/10/2023 A 31/10/2023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</si>
  <si>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</si>
  <si>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</si>
  <si>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</si>
  <si>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</si>
  <si>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</si>
  <si>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</si>
  <si>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</si>
  <si>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</si>
  <si>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</si>
  <si>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</si>
  <si>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</si>
  <si>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</si>
  <si>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</si>
  <si>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</si>
  <si>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</si>
  <si>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</si>
  <si>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</si>
  <si>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</si>
  <si>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</si>
  <si>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</si>
  <si>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</si>
  <si>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</si>
  <si>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</si>
  <si>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</si>
  <si>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</si>
  <si>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</si>
  <si>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9.130</t>
  </si>
  <si>
    <t>Holerite Competência Ref. 09/2023 - João Paulo O. da Conceição - Ajudante Geral</t>
  </si>
  <si>
    <t>*</t>
  </si>
  <si>
    <t>RECURSOS HUMANOS</t>
  </si>
  <si>
    <t>Holerite Competência Ref. 09/2023 - Katiuscia Garcia O. de Lima - Assist. Administrativo</t>
  </si>
  <si>
    <t>Holerite Competência Ref. 09/2023 - Rainara Evelin da Silva Fernandes - Gerente de Rh</t>
  </si>
  <si>
    <t>Holerite Competência Ref. 09/2023 - Liliane Spicacci Rigonati - Assistente Social-</t>
  </si>
  <si>
    <t>Holerite Competência Ref. 09/2023 - Regina Maria G.V.de Abreu - Dentista</t>
  </si>
  <si>
    <t>Holerite Competência Ref. 09/2023 - Elita Evangelista Oliveira da Conceição - Faxineira</t>
  </si>
  <si>
    <t>Holerite Competência Ref. 09/2023 - Maria das Graças P. da Silva - Faxineira</t>
  </si>
  <si>
    <t>Holerite Competência Ref. 09/2023 - Lilian Moreira Sanchez - Fisioterapeuta</t>
  </si>
  <si>
    <t>Holerite Competência Ref. 09/2023 - Lucian Baracal Bronchtein dos Anjos - Fisioterapeuta</t>
  </si>
  <si>
    <t>Holerite Competência Ref. 09/2023 - Melissa Borges de Moraes - Fisioterapeuta</t>
  </si>
  <si>
    <t>Holerite Competência Ref. 09/2023 - Daiana Ferreira Barros - Fisioterapeuta</t>
  </si>
  <si>
    <t>Holerite Competência Ref. 09/2023 - Talita Souza de Carvalho - Fisioterapeuta</t>
  </si>
  <si>
    <t>Holerite Competência Ref. 09/2023 - Elis Cristina Martins - Fonoaudióloga</t>
  </si>
  <si>
    <t>Holerite Competência Ref. 09/2023 - Gilce leite Martins - Fonoaudióloga</t>
  </si>
  <si>
    <t>Holerite Competência Ref. 09/2023  - Maria Luiza Daun Pereira - Fonoaudióloga</t>
  </si>
  <si>
    <t>Holerite Competência Ref. 09/2023 - Bayardo Furlani Braia - Médico Pediatra</t>
  </si>
  <si>
    <t>Holerite Competência Ref. 09/2023 - Rinaldo Oliveira Marinho - Motorista</t>
  </si>
  <si>
    <t xml:space="preserve">Holerite Competência Ref. 09/2023 - Cassio Aparecido da Silva -  Porteiro </t>
  </si>
  <si>
    <t>Holerite Competência Ref. 09/2023 - Adriana Martinho Ferraz de Campos - Psicóloga</t>
  </si>
  <si>
    <t>Holerite Competência Ref. 09/2023 - Ruth Correia Cinelli - Recepcionista</t>
  </si>
  <si>
    <t>Holerite Competência Ref. 09/2023 - Daniela Araujo Silva Melo - Recepcionista</t>
  </si>
  <si>
    <t>Holerite Competência Ref. 09/2023 - Raiane Pereira da Silva - Secretária</t>
  </si>
  <si>
    <t>Holerite Competência Ref. 09/2023 - Thayani Caroline da Silva Santos - Secretária</t>
  </si>
  <si>
    <t>Holerite Competência Ref. 09/2023 - Katia Regina Feller - Terapeuta Ocupacional</t>
  </si>
  <si>
    <t>Holerite Competência Ref. 09/2023 - Mª Lais Nunes L. de Araujo - Terapeuta Ocupacional</t>
  </si>
  <si>
    <t>Holerite Competência Ref. 09/2023 - Solange Tiemi Hanada - Terapeuta Ocupacional</t>
  </si>
  <si>
    <t xml:space="preserve">Holerite Competência Ref. 09/2023 - Guilherme Santos Alves - Jovem Aprendiz </t>
  </si>
  <si>
    <t>9.131</t>
  </si>
  <si>
    <t>Holerite Ref. Adiantamento de salario - Daniela Araujo Silva Melo - Recepcionista</t>
  </si>
  <si>
    <t>Holerite Ref. Adiantamento de salario - Thayani Caroline da Silva Santos-Secretária</t>
  </si>
  <si>
    <t>100.501</t>
  </si>
  <si>
    <t>Nota Fiscal nº 00841554 - Sodexo Pass do Brasil Serviços e Comércio S.A - Ref 10/2023 Vale Refeição</t>
  </si>
  <si>
    <t>BENEFICIOS</t>
  </si>
  <si>
    <t>100.502</t>
  </si>
  <si>
    <t>Holerite Competência Ref. 09/2023 - Suelen Rosi Joao - Fisioterapeuta</t>
  </si>
  <si>
    <t>100.503</t>
  </si>
  <si>
    <t>Recibo de Prestação de Serviço Ref. 09/2023 - Antonio Luiz Gonçalves Salinas - Tecnico em Gesso Ortop</t>
  </si>
  <si>
    <t>100.504</t>
  </si>
  <si>
    <t>Nota Fiscal Nº 2 - ref. 09/2023 - Luciano de Lima Teixeira - Suporte tecnico de computadores</t>
  </si>
  <si>
    <t xml:space="preserve">RECURSOS HUMANOS </t>
  </si>
  <si>
    <t>100.505</t>
  </si>
  <si>
    <t>Recibo de Prestação de Serviço Ref. 09/2023 - Ilma Menezes - Fisioterapeuta</t>
  </si>
  <si>
    <t>100.506</t>
  </si>
  <si>
    <t>Nota Fiscal Nº 627 - ref. 09/2023 - JRR CLINICA-Serv.Med.de Ped.e Ort - Médico Ortopedist</t>
  </si>
  <si>
    <t>100.507</t>
  </si>
  <si>
    <t>Recibo de Prestação de Serviço- Ref. 09/2023 - Claudia de Moura Vassão - Contadora</t>
  </si>
  <si>
    <t>100.508</t>
  </si>
  <si>
    <t>Holerite Competência Ref. 09/2023 - Evangelina Alice Guilherme Vieira - Médica Neurologista</t>
  </si>
  <si>
    <t>12.782</t>
  </si>
  <si>
    <t>Holerite Férias - Gilce leite Martins - Fonoaudióloga</t>
  </si>
  <si>
    <t>Holerite Férias - Thayani Caroline da Silva Santos - Secretária</t>
  </si>
  <si>
    <t>100.601</t>
  </si>
  <si>
    <t>CONTRIBUIÇÃO ASSOCIATIVA - Sind. Inter. Dos Emp. Em Inst. Beneficientes- ref. 09/2023</t>
  </si>
  <si>
    <t xml:space="preserve">ENCARGOS </t>
  </si>
  <si>
    <t>100.602</t>
  </si>
  <si>
    <t>FGTS - Ref. 09/2023 - S/FLS</t>
  </si>
  <si>
    <t>100.603</t>
  </si>
  <si>
    <t>101.001</t>
  </si>
  <si>
    <t xml:space="preserve">Proagir Clube de Beneficios Sociais - Seguro Bem Estar Social </t>
  </si>
  <si>
    <t>101.002</t>
  </si>
  <si>
    <t>ISSQN- Imposto sobre serv. de qualquer natureza- ref. 09/2023 -  Ref. Folha de pgto de autônomos</t>
  </si>
  <si>
    <t xml:space="preserve">ISSQN- Imposto sobre serv. de qualquer natureza- ref. 09/2023 - Ref. NF 214 C.A de Albuquerque Couto </t>
  </si>
  <si>
    <t>101.601</t>
  </si>
  <si>
    <t>Conta de Telefone - VIVO - Telefônica Brasil S.A - 13 33541888 ref. 10/2023</t>
  </si>
  <si>
    <t xml:space="preserve">UTILIDADE PUBLICA </t>
  </si>
  <si>
    <t>101.901</t>
  </si>
  <si>
    <t xml:space="preserve">Nota Fiscal nº 8694 - Ortolife LTDA Me - mat uso e consumo - Orteses - Metodo Ponsetti </t>
  </si>
  <si>
    <t>MATERIAL DE USO/CONSUMO</t>
  </si>
  <si>
    <t>102.001</t>
  </si>
  <si>
    <t>IRRF - Cód. 0561e 0588- ref. 09/2023 s/Folha - RPS</t>
  </si>
  <si>
    <t>102.002</t>
  </si>
  <si>
    <t>DARF - INSS - ref. 09/2023 - s/Folha de pgto</t>
  </si>
  <si>
    <t>102.003</t>
  </si>
  <si>
    <t>DARF - cod 5952 - ret 4,66% - Ref. - NF 627 - JRR CLINICA -Dr Rafael B. de Rezende</t>
  </si>
  <si>
    <t>102.004</t>
  </si>
  <si>
    <t>DARF - cod 1708 - irpj 1,5% - Ref. - NF 627 - JRR CLINICA - Dr Rafael B. de Rezende</t>
  </si>
  <si>
    <t>102.401</t>
  </si>
  <si>
    <t>Nota Fiscal nº 00925969 - Sodexo Pass do Brasil Serviços e Comércio S.A - Ref 11/2023 Vale Refeição</t>
  </si>
  <si>
    <t>102.402</t>
  </si>
  <si>
    <t>Recibo Nº 240731 - City Transporte urbano- Autopass S.A - Ref 11/2023 Vale transporte</t>
  </si>
  <si>
    <t>7.477</t>
  </si>
  <si>
    <t xml:space="preserve">Holerite Férias - Cassio Aparecido da Silva -  Porteiro </t>
  </si>
  <si>
    <t>103.001</t>
  </si>
  <si>
    <t>Holerite Férias -  Evangelina Alice Guilherme Vieira - Médica Neurologista</t>
  </si>
  <si>
    <t>103.101</t>
  </si>
  <si>
    <r>
      <t>NF Nº 03283189 -Centro de Integração Empresa Escola CIEE - Ref:10/2023 - Jovem Aprendiz</t>
    </r>
    <r>
      <rPr>
        <sz val="10"/>
        <color theme="1"/>
        <rFont val="Arial"/>
        <family val="2"/>
      </rPr>
      <t xml:space="preserve"> -</t>
    </r>
    <r>
      <rPr>
        <sz val="9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Guilherme </t>
    </r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</si>
  <si>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</si>
  <si>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</si>
  <si>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</si>
  <si>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</si>
  <si>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</si>
  <si>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16   DE  NOVEMBRO    DE    2023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</si>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</sst>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24"/>
      <color theme="1"/>
      <name val="Calibri"/>
      <family val="2"/>
    </font>
    <font>
      <sz val="16"/>
      <color theme="1"/>
      <name val="Arial"/>
      <family val="2"/>
    </font>
    <font>
      <b/>
      <sz val="7"/>
      <color theme="1"/>
      <name val="Arial"/>
      <family val="2"/>
    </font>
    <font>
      <b/>
      <sz val="11"/>
      <name val="Calibri"/>
      <family val="2"/>
    </font>
    <font>
      <b/>
      <sz val="24"/>
      <color theme="1"/>
      <name val="Arial"/>
      <family val="2"/>
    </font>
    <font>
      <sz val="7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  <font>
      <b/>
      <sz val="5"/>
      <color theme="1"/>
      <name val="Arial"/>
      <family val="2"/>
    </font>
    <font>
      <b/>
      <sz val="8"/>
      <color theme="1"/>
      <name val="Verdana"/>
      <family val="2"/>
    </font>
    <font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DFA5DB"/>
        <bgColor rgb="FFFFFFFF"/>
      </patternFill>
    </fill>
    <fill>
      <patternFill patternType="solid">
        <fgColor rgb="FFDFA5DB"/>
        <bgColor indexed="64"/>
      </patternFill>
    </fill>
    <fill>
      <patternFill patternType="solid">
        <fgColor rgb="FFDFA5DB"/>
        <bgColor rgb="FFCCFFFF"/>
      </patternFill>
    </fill>
    <fill>
      <patternFill patternType="solid">
        <fgColor rgb="FFDFA5DB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4CCCC"/>
      </patternFill>
    </fill>
    <fill>
      <patternFill patternType="solid">
        <fgColor rgb="FF00FFFF"/>
        <bgColor rgb="FFFFFFFF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CCFFFF"/>
      </patternFill>
    </fill>
    <fill>
      <patternFill patternType="solid">
        <fgColor rgb="FF00FFFF"/>
        <bgColor rgb="FFF4CCCC"/>
      </patternFill>
    </fill>
    <fill>
      <patternFill patternType="solid">
        <fgColor rgb="FF00FFFF"/>
        <bgColor theme="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6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8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0" fillId="0" borderId="0" xfId="0" applyFont="1" applyAlignme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3" borderId="9" xfId="0" applyFont="1" applyFill="1" applyBorder="1"/>
    <xf numFmtId="164" fontId="2" fillId="5" borderId="0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3" fontId="17" fillId="3" borderId="21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3" fontId="17" fillId="3" borderId="24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3" fontId="20" fillId="2" borderId="23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44" fontId="16" fillId="0" borderId="0" xfId="1" applyFont="1" applyAlignment="1">
      <alignment horizontal="center" vertical="center"/>
    </xf>
    <xf numFmtId="166" fontId="18" fillId="3" borderId="29" xfId="0" applyNumberFormat="1" applyFont="1" applyFill="1" applyBorder="1" applyAlignment="1">
      <alignment horizontal="center" vertical="center"/>
    </xf>
    <xf numFmtId="166" fontId="18" fillId="3" borderId="30" xfId="0" applyNumberFormat="1" applyFont="1" applyFill="1" applyBorder="1" applyAlignment="1">
      <alignment horizontal="center" vertical="center"/>
    </xf>
    <xf numFmtId="166" fontId="3" fillId="6" borderId="31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7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3" fillId="6" borderId="32" xfId="0" applyNumberFormat="1" applyFont="1" applyFill="1" applyBorder="1" applyAlignment="1">
      <alignment horizontal="center" vertical="center"/>
    </xf>
    <xf numFmtId="166" fontId="18" fillId="3" borderId="33" xfId="0" applyNumberFormat="1" applyFont="1" applyFill="1" applyBorder="1" applyAlignment="1">
      <alignment horizontal="center" vertical="center"/>
    </xf>
    <xf numFmtId="166" fontId="22" fillId="7" borderId="5" xfId="0" applyNumberFormat="1" applyFont="1" applyFill="1" applyBorder="1" applyAlignment="1">
      <alignment horizontal="center" vertical="center"/>
    </xf>
    <xf numFmtId="166" fontId="3" fillId="6" borderId="34" xfId="0" applyNumberFormat="1" applyFont="1" applyFill="1" applyBorder="1" applyAlignment="1">
      <alignment horizontal="center" vertical="center"/>
    </xf>
    <xf numFmtId="166" fontId="18" fillId="3" borderId="6" xfId="0" applyNumberFormat="1" applyFont="1" applyFill="1" applyBorder="1" applyAlignment="1">
      <alignment horizontal="center" vertical="center"/>
    </xf>
    <xf numFmtId="166" fontId="18" fillId="3" borderId="35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166" fontId="24" fillId="0" borderId="0" xfId="0" applyNumberFormat="1" applyFont="1"/>
    <xf numFmtId="44" fontId="2" fillId="0" borderId="0" xfId="1" applyFont="1" applyAlignment="1">
      <alignment vertical="center"/>
    </xf>
    <xf numFmtId="166" fontId="25" fillId="0" borderId="0" xfId="0" applyNumberFormat="1" applyFont="1"/>
    <xf numFmtId="44" fontId="2" fillId="0" borderId="0" xfId="1" applyFont="1"/>
    <xf numFmtId="164" fontId="26" fillId="0" borderId="0" xfId="0" applyNumberFormat="1" applyFont="1"/>
    <xf numFmtId="166" fontId="26" fillId="0" borderId="0" xfId="0" applyNumberFormat="1" applyFont="1"/>
    <xf numFmtId="167" fontId="9" fillId="0" borderId="0" xfId="0" applyNumberFormat="1" applyFont="1"/>
    <xf numFmtId="0" fontId="26" fillId="0" borderId="0" xfId="0" applyFont="1"/>
    <xf numFmtId="167" fontId="18" fillId="0" borderId="0" xfId="0" applyNumberFormat="1" applyFont="1"/>
    <xf numFmtId="164" fontId="26" fillId="3" borderId="0" xfId="0" applyNumberFormat="1" applyFont="1" applyFill="1" applyBorder="1"/>
    <xf numFmtId="0" fontId="3" fillId="8" borderId="44" xfId="0" applyFont="1" applyFill="1" applyBorder="1" applyAlignment="1">
      <alignment horizontal="center" vertical="center"/>
    </xf>
    <xf numFmtId="49" fontId="9" fillId="12" borderId="47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/>
    <xf numFmtId="167" fontId="18" fillId="3" borderId="0" xfId="0" applyNumberFormat="1" applyFont="1" applyFill="1" applyBorder="1"/>
    <xf numFmtId="164" fontId="26" fillId="3" borderId="0" xfId="0" applyNumberFormat="1" applyFont="1" applyFill="1" applyBorder="1" applyAlignment="1">
      <alignment horizontal="left"/>
    </xf>
    <xf numFmtId="0" fontId="3" fillId="8" borderId="49" xfId="0" applyFont="1" applyFill="1" applyBorder="1" applyAlignment="1">
      <alignment horizontal="center" vertical="center"/>
    </xf>
    <xf numFmtId="49" fontId="9" fillId="12" borderId="51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167" fontId="28" fillId="3" borderId="0" xfId="0" applyNumberFormat="1" applyFont="1" applyFill="1" applyBorder="1" applyAlignment="1">
      <alignment horizontal="left"/>
    </xf>
    <xf numFmtId="164" fontId="29" fillId="3" borderId="0" xfId="0" applyNumberFormat="1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5" fillId="3" borderId="0" xfId="0" applyNumberFormat="1" applyFont="1" applyFill="1" applyBorder="1" applyAlignment="1">
      <alignment vertical="center" wrapText="1"/>
    </xf>
    <xf numFmtId="164" fontId="26" fillId="3" borderId="0" xfId="0" applyNumberFormat="1" applyFont="1" applyFill="1" applyBorder="1" applyAlignment="1">
      <alignment vertical="center" wrapText="1"/>
    </xf>
    <xf numFmtId="0" fontId="29" fillId="3" borderId="17" xfId="0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29" fillId="3" borderId="0" xfId="0" applyNumberFormat="1" applyFont="1" applyFill="1" applyBorder="1" applyAlignment="1">
      <alignment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68" fontId="9" fillId="3" borderId="0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49" fontId="9" fillId="12" borderId="29" xfId="0" applyNumberFormat="1" applyFont="1" applyFill="1" applyBorder="1" applyAlignment="1">
      <alignment horizontal="center" vertical="center" wrapText="1"/>
    </xf>
    <xf numFmtId="168" fontId="9" fillId="13" borderId="53" xfId="0" applyNumberFormat="1" applyFont="1" applyFill="1" applyBorder="1" applyAlignment="1">
      <alignment horizontal="center" vertical="center"/>
    </xf>
    <xf numFmtId="49" fontId="9" fillId="16" borderId="19" xfId="0" applyNumberFormat="1" applyFont="1" applyFill="1" applyBorder="1" applyAlignment="1">
      <alignment horizontal="center" vertical="center" wrapText="1"/>
    </xf>
    <xf numFmtId="49" fontId="9" fillId="16" borderId="29" xfId="0" applyNumberFormat="1" applyFont="1" applyFill="1" applyBorder="1" applyAlignment="1">
      <alignment horizontal="center" vertical="center" wrapText="1"/>
    </xf>
    <xf numFmtId="168" fontId="9" fillId="17" borderId="53" xfId="0" applyNumberFormat="1" applyFont="1" applyFill="1" applyBorder="1" applyAlignment="1">
      <alignment horizontal="center" vertical="center"/>
    </xf>
    <xf numFmtId="49" fontId="18" fillId="20" borderId="19" xfId="0" applyNumberFormat="1" applyFont="1" applyFill="1" applyBorder="1" applyAlignment="1">
      <alignment horizontal="center" vertical="center" wrapText="1"/>
    </xf>
    <xf numFmtId="49" fontId="18" fillId="20" borderId="51" xfId="0" applyNumberFormat="1" applyFont="1" applyFill="1" applyBorder="1" applyAlignment="1">
      <alignment horizontal="center" vertical="center" wrapText="1"/>
    </xf>
    <xf numFmtId="49" fontId="18" fillId="21" borderId="6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0" fontId="0" fillId="19" borderId="0" xfId="0" applyFont="1" applyFill="1" applyAlignment="1"/>
    <xf numFmtId="49" fontId="18" fillId="20" borderId="56" xfId="0" applyNumberFormat="1" applyFont="1" applyFill="1" applyBorder="1" applyAlignment="1">
      <alignment horizontal="center" vertical="center" wrapText="1"/>
    </xf>
    <xf numFmtId="168" fontId="3" fillId="19" borderId="0" xfId="0" applyNumberFormat="1" applyFont="1" applyFill="1" applyBorder="1"/>
    <xf numFmtId="168" fontId="3" fillId="20" borderId="0" xfId="0" applyNumberFormat="1" applyFont="1" applyFill="1" applyBorder="1" applyAlignment="1">
      <alignment horizontal="center" vertical="center" wrapText="1"/>
    </xf>
    <xf numFmtId="49" fontId="18" fillId="21" borderId="29" xfId="0" applyNumberFormat="1" applyFont="1" applyFill="1" applyBorder="1" applyAlignment="1">
      <alignment horizontal="center" vertical="center" wrapText="1"/>
    </xf>
    <xf numFmtId="49" fontId="9" fillId="24" borderId="19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9" fillId="25" borderId="59" xfId="0" applyNumberFormat="1" applyFont="1" applyFill="1" applyBorder="1" applyAlignment="1">
      <alignment horizontal="center" vertical="center" wrapText="1"/>
    </xf>
    <xf numFmtId="168" fontId="3" fillId="26" borderId="53" xfId="0" applyNumberFormat="1" applyFont="1" applyFill="1" applyBorder="1" applyAlignment="1">
      <alignment horizontal="center" vertical="center" wrapText="1"/>
    </xf>
    <xf numFmtId="49" fontId="18" fillId="21" borderId="19" xfId="0" applyNumberFormat="1" applyFont="1" applyFill="1" applyBorder="1" applyAlignment="1">
      <alignment horizontal="center" vertical="center" wrapText="1"/>
    </xf>
    <xf numFmtId="49" fontId="18" fillId="21" borderId="47" xfId="0" applyNumberFormat="1" applyFont="1" applyFill="1" applyBorder="1" applyAlignment="1">
      <alignment horizontal="center" vertical="center" wrapText="1"/>
    </xf>
    <xf numFmtId="49" fontId="18" fillId="21" borderId="5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49" fontId="18" fillId="18" borderId="51" xfId="0" applyNumberFormat="1" applyFont="1" applyFill="1" applyBorder="1" applyAlignment="1">
      <alignment horizontal="center" vertical="center" wrapText="1"/>
    </xf>
    <xf numFmtId="49" fontId="18" fillId="18" borderId="29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left" vertical="top" wrapText="1"/>
    </xf>
    <xf numFmtId="49" fontId="34" fillId="0" borderId="5" xfId="0" applyNumberFormat="1" applyFont="1" applyBorder="1" applyAlignment="1">
      <alignment horizontal="right"/>
    </xf>
    <xf numFmtId="49" fontId="34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8" fillId="0" borderId="9" xfId="0" applyFont="1" applyBorder="1"/>
    <xf numFmtId="0" fontId="18" fillId="0" borderId="0" xfId="0" applyFont="1"/>
    <xf numFmtId="164" fontId="2" fillId="3" borderId="0" xfId="0" applyNumberFormat="1" applyFont="1" applyFill="1" applyBorder="1"/>
    <xf numFmtId="164" fontId="31" fillId="0" borderId="0" xfId="0" applyNumberFormat="1" applyFont="1"/>
    <xf numFmtId="0" fontId="31" fillId="0" borderId="0" xfId="0" applyFont="1" applyBorder="1"/>
    <xf numFmtId="0" fontId="31" fillId="0" borderId="0" xfId="0" applyFont="1"/>
    <xf numFmtId="0" fontId="31" fillId="0" borderId="0" xfId="0" applyFont="1" applyBorder="1" applyAlignment="1">
      <alignment horizontal="center" vertical="center"/>
    </xf>
    <xf numFmtId="0" fontId="2" fillId="0" borderId="0" xfId="0" applyFont="1" applyBorder="1"/>
    <xf numFmtId="0" fontId="31" fillId="0" borderId="0" xfId="0" applyFont="1" applyAlignment="1">
      <alignment horizontal="left" vertical="center"/>
    </xf>
    <xf numFmtId="164" fontId="31" fillId="0" borderId="0" xfId="0" applyNumberFormat="1" applyFont="1" applyAlignment="1">
      <alignment vertical="top"/>
    </xf>
    <xf numFmtId="0" fontId="3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7" fillId="0" borderId="0" xfId="0" applyFont="1"/>
    <xf numFmtId="0" fontId="38" fillId="0" borderId="0" xfId="0" applyFont="1"/>
    <xf numFmtId="0" fontId="2" fillId="30" borderId="0" xfId="0" applyFont="1" applyFill="1" applyBorder="1"/>
    <xf numFmtId="164" fontId="39" fillId="0" borderId="0" xfId="0" applyNumberFormat="1" applyFont="1"/>
    <xf numFmtId="0" fontId="17" fillId="0" borderId="0" xfId="0" applyFont="1"/>
    <xf numFmtId="0" fontId="39" fillId="0" borderId="0" xfId="0" applyFont="1"/>
    <xf numFmtId="0" fontId="40" fillId="0" borderId="0" xfId="0" applyFont="1"/>
    <xf numFmtId="166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6" fillId="0" borderId="0" xfId="0" applyFont="1" applyAlignment="1"/>
    <xf numFmtId="49" fontId="35" fillId="4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6" xfId="0" applyFont="1" applyBorder="1"/>
    <xf numFmtId="0" fontId="31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4" fontId="18" fillId="18" borderId="28" xfId="0" applyNumberFormat="1" applyFont="1" applyFill="1" applyBorder="1" applyAlignment="1">
      <alignment horizontal="center" vertical="center" wrapText="1"/>
    </xf>
    <xf numFmtId="0" fontId="5" fillId="19" borderId="29" xfId="0" applyFont="1" applyFill="1" applyBorder="1"/>
    <xf numFmtId="0" fontId="18" fillId="18" borderId="29" xfId="0" applyFont="1" applyFill="1" applyBorder="1" applyAlignment="1">
      <alignment horizontal="left" vertical="top" wrapText="1"/>
    </xf>
    <xf numFmtId="14" fontId="18" fillId="18" borderId="29" xfId="0" applyNumberFormat="1" applyFont="1" applyFill="1" applyBorder="1" applyAlignment="1">
      <alignment horizontal="center" vertical="center" wrapText="1"/>
    </xf>
    <xf numFmtId="49" fontId="18" fillId="18" borderId="29" xfId="0" applyNumberFormat="1" applyFont="1" applyFill="1" applyBorder="1" applyAlignment="1">
      <alignment horizontal="center" vertical="center" wrapText="1"/>
    </xf>
    <xf numFmtId="168" fontId="18" fillId="18" borderId="29" xfId="0" applyNumberFormat="1" applyFont="1" applyFill="1" applyBorder="1" applyAlignment="1">
      <alignment horizontal="center" vertical="center" wrapText="1"/>
    </xf>
    <xf numFmtId="168" fontId="18" fillId="18" borderId="41" xfId="0" applyNumberFormat="1" applyFont="1" applyFill="1" applyBorder="1" applyAlignment="1">
      <alignment horizontal="center" vertical="center" wrapText="1"/>
    </xf>
    <xf numFmtId="49" fontId="3" fillId="27" borderId="10" xfId="0" applyNumberFormat="1" applyFont="1" applyFill="1" applyBorder="1" applyAlignment="1">
      <alignment horizontal="right" vertical="center"/>
    </xf>
    <xf numFmtId="0" fontId="5" fillId="28" borderId="11" xfId="0" applyFont="1" applyFill="1" applyBorder="1"/>
    <xf numFmtId="166" fontId="33" fillId="7" borderId="62" xfId="0" applyNumberFormat="1" applyFont="1" applyFill="1" applyBorder="1" applyAlignment="1">
      <alignment horizontal="center" vertical="center"/>
    </xf>
    <xf numFmtId="0" fontId="5" fillId="29" borderId="63" xfId="0" applyFont="1" applyFill="1" applyBorder="1"/>
    <xf numFmtId="14" fontId="18" fillId="18" borderId="50" xfId="0" applyNumberFormat="1" applyFont="1" applyFill="1" applyBorder="1" applyAlignment="1">
      <alignment horizontal="center" vertical="center" wrapText="1"/>
    </xf>
    <xf numFmtId="0" fontId="5" fillId="19" borderId="51" xfId="0" applyFont="1" applyFill="1" applyBorder="1"/>
    <xf numFmtId="0" fontId="18" fillId="18" borderId="51" xfId="0" applyFont="1" applyFill="1" applyBorder="1" applyAlignment="1">
      <alignment vertical="center" wrapText="1"/>
    </xf>
    <xf numFmtId="14" fontId="18" fillId="18" borderId="51" xfId="0" applyNumberFormat="1" applyFont="1" applyFill="1" applyBorder="1" applyAlignment="1">
      <alignment horizontal="center" vertical="center" wrapText="1"/>
    </xf>
    <xf numFmtId="49" fontId="18" fillId="18" borderId="51" xfId="0" applyNumberFormat="1" applyFont="1" applyFill="1" applyBorder="1" applyAlignment="1">
      <alignment horizontal="center" vertical="center" wrapText="1"/>
    </xf>
    <xf numFmtId="168" fontId="18" fillId="18" borderId="51" xfId="0" applyNumberFormat="1" applyFont="1" applyFill="1" applyBorder="1" applyAlignment="1">
      <alignment horizontal="center" vertical="center" wrapText="1"/>
    </xf>
    <xf numFmtId="0" fontId="5" fillId="19" borderId="52" xfId="0" applyFont="1" applyFill="1" applyBorder="1"/>
    <xf numFmtId="0" fontId="18" fillId="18" borderId="51" xfId="0" applyFont="1" applyFill="1" applyBorder="1" applyAlignment="1">
      <alignment horizontal="left" vertical="center" wrapText="1"/>
    </xf>
    <xf numFmtId="168" fontId="18" fillId="18" borderId="52" xfId="0" applyNumberFormat="1" applyFont="1" applyFill="1" applyBorder="1" applyAlignment="1">
      <alignment horizontal="center" vertical="center" wrapText="1"/>
    </xf>
    <xf numFmtId="14" fontId="18" fillId="21" borderId="61" xfId="0" applyNumberFormat="1" applyFont="1" applyFill="1" applyBorder="1" applyAlignment="1">
      <alignment horizontal="center" vertical="center" wrapText="1"/>
    </xf>
    <xf numFmtId="0" fontId="5" fillId="19" borderId="47" xfId="0" applyFont="1" applyFill="1" applyBorder="1"/>
    <xf numFmtId="0" fontId="18" fillId="21" borderId="51" xfId="0" applyFont="1" applyFill="1" applyBorder="1" applyAlignment="1">
      <alignment vertical="center" wrapText="1"/>
    </xf>
    <xf numFmtId="0" fontId="5" fillId="19" borderId="51" xfId="0" applyFont="1" applyFill="1" applyBorder="1" applyAlignment="1">
      <alignment wrapText="1"/>
    </xf>
    <xf numFmtId="14" fontId="18" fillId="21" borderId="50" xfId="0" applyNumberFormat="1" applyFont="1" applyFill="1" applyBorder="1" applyAlignment="1">
      <alignment horizontal="center" vertical="center" wrapText="1"/>
    </xf>
    <xf numFmtId="14" fontId="18" fillId="21" borderId="18" xfId="0" applyNumberFormat="1" applyFont="1" applyFill="1" applyBorder="1" applyAlignment="1">
      <alignment horizontal="center" vertical="center" wrapText="1"/>
    </xf>
    <xf numFmtId="0" fontId="5" fillId="19" borderId="19" xfId="0" applyFont="1" applyFill="1" applyBorder="1"/>
    <xf numFmtId="0" fontId="18" fillId="18" borderId="19" xfId="0" applyFont="1" applyFill="1" applyBorder="1" applyAlignment="1">
      <alignment vertical="center" wrapText="1"/>
    </xf>
    <xf numFmtId="14" fontId="18" fillId="18" borderId="19" xfId="0" applyNumberFormat="1" applyFont="1" applyFill="1" applyBorder="1" applyAlignment="1">
      <alignment horizontal="center" vertical="center" wrapText="1"/>
    </xf>
    <xf numFmtId="49" fontId="18" fillId="18" borderId="19" xfId="0" applyNumberFormat="1" applyFont="1" applyFill="1" applyBorder="1" applyAlignment="1">
      <alignment horizontal="center" vertical="center" wrapText="1"/>
    </xf>
    <xf numFmtId="168" fontId="18" fillId="18" borderId="19" xfId="0" applyNumberFormat="1" applyFont="1" applyFill="1" applyBorder="1" applyAlignment="1">
      <alignment horizontal="center" vertical="center" wrapText="1"/>
    </xf>
    <xf numFmtId="0" fontId="5" fillId="19" borderId="38" xfId="0" applyFont="1" applyFill="1" applyBorder="1"/>
    <xf numFmtId="14" fontId="18" fillId="21" borderId="60" xfId="0" applyNumberFormat="1" applyFont="1" applyFill="1" applyBorder="1" applyAlignment="1">
      <alignment horizontal="center" vertical="center" wrapText="1"/>
    </xf>
    <xf numFmtId="0" fontId="5" fillId="19" borderId="6" xfId="0" applyFont="1" applyFill="1" applyBorder="1"/>
    <xf numFmtId="14" fontId="9" fillId="22" borderId="18" xfId="0" applyNumberFormat="1" applyFont="1" applyFill="1" applyBorder="1" applyAlignment="1">
      <alignment horizontal="center" vertical="center" wrapText="1"/>
    </xf>
    <xf numFmtId="0" fontId="27" fillId="23" borderId="19" xfId="0" applyFont="1" applyFill="1" applyBorder="1"/>
    <xf numFmtId="0" fontId="9" fillId="22" borderId="19" xfId="0" applyFont="1" applyFill="1" applyBorder="1" applyAlignment="1">
      <alignment vertical="center" wrapText="1"/>
    </xf>
    <xf numFmtId="14" fontId="9" fillId="22" borderId="19" xfId="0" applyNumberFormat="1" applyFont="1" applyFill="1" applyBorder="1" applyAlignment="1">
      <alignment horizontal="center" vertical="center" wrapText="1"/>
    </xf>
    <xf numFmtId="0" fontId="27" fillId="23" borderId="20" xfId="0" applyFont="1" applyFill="1" applyBorder="1"/>
    <xf numFmtId="49" fontId="9" fillId="25" borderId="19" xfId="0" applyNumberFormat="1" applyFont="1" applyFill="1" applyBorder="1" applyAlignment="1">
      <alignment horizontal="center" vertical="center" wrapText="1"/>
    </xf>
    <xf numFmtId="168" fontId="9" fillId="22" borderId="40" xfId="0" applyNumberFormat="1" applyFont="1" applyFill="1" applyBorder="1" applyAlignment="1">
      <alignment horizontal="center" vertical="center" wrapText="1"/>
    </xf>
    <xf numFmtId="0" fontId="27" fillId="23" borderId="38" xfId="0" applyFont="1" applyFill="1" applyBorder="1"/>
    <xf numFmtId="14" fontId="9" fillId="22" borderId="57" xfId="0" applyNumberFormat="1" applyFont="1" applyFill="1" applyBorder="1" applyAlignment="1">
      <alignment horizontal="center" vertical="center" wrapText="1"/>
    </xf>
    <xf numFmtId="0" fontId="27" fillId="23" borderId="58" xfId="0" applyFont="1" applyFill="1" applyBorder="1"/>
    <xf numFmtId="0" fontId="9" fillId="22" borderId="29" xfId="0" applyFont="1" applyFill="1" applyBorder="1" applyAlignment="1">
      <alignment vertical="center" wrapText="1"/>
    </xf>
    <xf numFmtId="0" fontId="27" fillId="23" borderId="29" xfId="0" applyFont="1" applyFill="1" applyBorder="1"/>
    <xf numFmtId="14" fontId="9" fillId="22" borderId="29" xfId="0" applyNumberFormat="1" applyFont="1" applyFill="1" applyBorder="1" applyAlignment="1">
      <alignment horizontal="center" vertical="center" wrapText="1"/>
    </xf>
    <xf numFmtId="0" fontId="27" fillId="23" borderId="30" xfId="0" applyFont="1" applyFill="1" applyBorder="1"/>
    <xf numFmtId="49" fontId="9" fillId="25" borderId="29" xfId="0" applyNumberFormat="1" applyFont="1" applyFill="1" applyBorder="1" applyAlignment="1">
      <alignment horizontal="center" vertical="center" wrapText="1"/>
    </xf>
    <xf numFmtId="168" fontId="9" fillId="22" borderId="43" xfId="0" applyNumberFormat="1" applyFont="1" applyFill="1" applyBorder="1" applyAlignment="1">
      <alignment horizontal="center" vertical="center" wrapText="1"/>
    </xf>
    <xf numFmtId="0" fontId="27" fillId="23" borderId="41" xfId="0" applyFont="1" applyFill="1" applyBorder="1"/>
    <xf numFmtId="14" fontId="18" fillId="21" borderId="51" xfId="0" applyNumberFormat="1" applyFont="1" applyFill="1" applyBorder="1" applyAlignment="1">
      <alignment horizontal="center" vertical="center" wrapText="1"/>
    </xf>
    <xf numFmtId="0" fontId="5" fillId="19" borderId="49" xfId="0" applyFont="1" applyFill="1" applyBorder="1"/>
    <xf numFmtId="49" fontId="18" fillId="21" borderId="51" xfId="0" applyNumberFormat="1" applyFont="1" applyFill="1" applyBorder="1" applyAlignment="1">
      <alignment horizontal="center" vertical="center" wrapText="1"/>
    </xf>
    <xf numFmtId="168" fontId="18" fillId="21" borderId="56" xfId="0" applyNumberFormat="1" applyFont="1" applyFill="1" applyBorder="1" applyAlignment="1">
      <alignment horizontal="center" vertical="center" wrapText="1"/>
    </xf>
    <xf numFmtId="14" fontId="18" fillId="18" borderId="57" xfId="0" applyNumberFormat="1" applyFont="1" applyFill="1" applyBorder="1" applyAlignment="1">
      <alignment horizontal="center" vertical="center" wrapText="1"/>
    </xf>
    <xf numFmtId="0" fontId="5" fillId="19" borderId="58" xfId="0" applyFont="1" applyFill="1" applyBorder="1"/>
    <xf numFmtId="0" fontId="18" fillId="21" borderId="29" xfId="0" applyFont="1" applyFill="1" applyBorder="1" applyAlignment="1">
      <alignment vertical="center" wrapText="1"/>
    </xf>
    <xf numFmtId="14" fontId="18" fillId="21" borderId="29" xfId="0" applyNumberFormat="1" applyFont="1" applyFill="1" applyBorder="1" applyAlignment="1">
      <alignment horizontal="center" vertical="center" wrapText="1"/>
    </xf>
    <xf numFmtId="0" fontId="5" fillId="19" borderId="30" xfId="0" applyFont="1" applyFill="1" applyBorder="1"/>
    <xf numFmtId="49" fontId="18" fillId="21" borderId="29" xfId="0" applyNumberFormat="1" applyFont="1" applyFill="1" applyBorder="1" applyAlignment="1">
      <alignment horizontal="center" vertical="center" wrapText="1"/>
    </xf>
    <xf numFmtId="168" fontId="18" fillId="21" borderId="43" xfId="0" applyNumberFormat="1" applyFont="1" applyFill="1" applyBorder="1" applyAlignment="1">
      <alignment horizontal="center" vertical="center" wrapText="1"/>
    </xf>
    <xf numFmtId="0" fontId="5" fillId="19" borderId="41" xfId="0" applyFont="1" applyFill="1" applyBorder="1"/>
    <xf numFmtId="0" fontId="18" fillId="20" borderId="51" xfId="0" applyFont="1" applyFill="1" applyBorder="1" applyAlignment="1">
      <alignment vertical="center" wrapText="1"/>
    </xf>
    <xf numFmtId="14" fontId="18" fillId="20" borderId="51" xfId="0" applyNumberFormat="1" applyFont="1" applyFill="1" applyBorder="1" applyAlignment="1">
      <alignment horizontal="center" vertical="center" wrapText="1"/>
    </xf>
    <xf numFmtId="0" fontId="18" fillId="20" borderId="51" xfId="0" applyFont="1" applyFill="1" applyBorder="1" applyAlignment="1">
      <alignment horizontal="center" vertical="center" wrapText="1"/>
    </xf>
    <xf numFmtId="168" fontId="18" fillId="20" borderId="51" xfId="0" applyNumberFormat="1" applyFont="1" applyFill="1" applyBorder="1" applyAlignment="1">
      <alignment horizontal="center" vertical="center" wrapText="1"/>
    </xf>
    <xf numFmtId="0" fontId="18" fillId="21" borderId="8" xfId="0" applyFont="1" applyFill="1" applyBorder="1" applyAlignment="1">
      <alignment vertical="center" wrapText="1"/>
    </xf>
    <xf numFmtId="0" fontId="5" fillId="19" borderId="0" xfId="0" applyFont="1" applyFill="1" applyBorder="1"/>
    <xf numFmtId="14" fontId="18" fillId="21" borderId="8" xfId="0" applyNumberFormat="1" applyFont="1" applyFill="1" applyBorder="1" applyAlignment="1">
      <alignment horizontal="center" vertical="center" wrapText="1"/>
    </xf>
    <xf numFmtId="49" fontId="18" fillId="21" borderId="47" xfId="0" applyNumberFormat="1" applyFont="1" applyFill="1" applyBorder="1" applyAlignment="1">
      <alignment horizontal="center" vertical="center" wrapText="1"/>
    </xf>
    <xf numFmtId="168" fontId="18" fillId="21" borderId="0" xfId="0" applyNumberFormat="1" applyFont="1" applyFill="1" applyBorder="1" applyAlignment="1">
      <alignment horizontal="center" vertical="center" wrapText="1"/>
    </xf>
    <xf numFmtId="0" fontId="5" fillId="19" borderId="55" xfId="0" applyFont="1" applyFill="1" applyBorder="1"/>
    <xf numFmtId="14" fontId="18" fillId="18" borderId="18" xfId="0" applyNumberFormat="1" applyFont="1" applyFill="1" applyBorder="1" applyAlignment="1">
      <alignment horizontal="center" vertical="center" wrapText="1"/>
    </xf>
    <xf numFmtId="0" fontId="18" fillId="20" borderId="19" xfId="0" applyFont="1" applyFill="1" applyBorder="1" applyAlignment="1">
      <alignment vertical="center" wrapText="1"/>
    </xf>
    <xf numFmtId="14" fontId="18" fillId="20" borderId="19" xfId="0" applyNumberFormat="1" applyFont="1" applyFill="1" applyBorder="1" applyAlignment="1">
      <alignment horizontal="center" vertical="center" wrapText="1"/>
    </xf>
    <xf numFmtId="0" fontId="18" fillId="20" borderId="19" xfId="0" applyFont="1" applyFill="1" applyBorder="1" applyAlignment="1">
      <alignment horizontal="center" vertical="center" wrapText="1"/>
    </xf>
    <xf numFmtId="168" fontId="18" fillId="20" borderId="19" xfId="0" applyNumberFormat="1" applyFont="1" applyFill="1" applyBorder="1" applyAlignment="1">
      <alignment horizontal="center" vertical="center" wrapText="1"/>
    </xf>
    <xf numFmtId="14" fontId="9" fillId="14" borderId="18" xfId="0" applyNumberFormat="1" applyFont="1" applyFill="1" applyBorder="1" applyAlignment="1">
      <alignment horizontal="center" vertical="center" wrapText="1"/>
    </xf>
    <xf numFmtId="0" fontId="27" fillId="15" borderId="19" xfId="0" applyFont="1" applyFill="1" applyBorder="1"/>
    <xf numFmtId="0" fontId="9" fillId="16" borderId="19" xfId="0" applyFont="1" applyFill="1" applyBorder="1" applyAlignment="1">
      <alignment vertical="center" wrapText="1"/>
    </xf>
    <xf numFmtId="0" fontId="5" fillId="15" borderId="19" xfId="0" applyFont="1" applyFill="1" applyBorder="1"/>
    <xf numFmtId="14" fontId="9" fillId="16" borderId="19" xfId="0" applyNumberFormat="1" applyFont="1" applyFill="1" applyBorder="1" applyAlignment="1">
      <alignment horizontal="center" vertical="center" wrapText="1"/>
    </xf>
    <xf numFmtId="0" fontId="9" fillId="16" borderId="54" xfId="0" applyFont="1" applyFill="1" applyBorder="1" applyAlignment="1">
      <alignment horizontal="center" vertical="center" wrapText="1"/>
    </xf>
    <xf numFmtId="0" fontId="5" fillId="15" borderId="54" xfId="0" applyFont="1" applyFill="1" applyBorder="1"/>
    <xf numFmtId="168" fontId="9" fillId="16" borderId="19" xfId="0" applyNumberFormat="1" applyFont="1" applyFill="1" applyBorder="1" applyAlignment="1">
      <alignment horizontal="center" vertical="center" wrapText="1"/>
    </xf>
    <xf numFmtId="0" fontId="5" fillId="15" borderId="38" xfId="0" applyFont="1" applyFill="1" applyBorder="1"/>
    <xf numFmtId="14" fontId="9" fillId="14" borderId="28" xfId="0" applyNumberFormat="1" applyFont="1" applyFill="1" applyBorder="1" applyAlignment="1">
      <alignment horizontal="center" vertical="center" wrapText="1"/>
    </xf>
    <xf numFmtId="0" fontId="27" fillId="15" borderId="29" xfId="0" applyFont="1" applyFill="1" applyBorder="1"/>
    <xf numFmtId="0" fontId="9" fillId="16" borderId="29" xfId="0" applyFont="1" applyFill="1" applyBorder="1" applyAlignment="1">
      <alignment vertical="center" wrapText="1"/>
    </xf>
    <xf numFmtId="0" fontId="5" fillId="15" borderId="29" xfId="0" applyFont="1" applyFill="1" applyBorder="1"/>
    <xf numFmtId="14" fontId="9" fillId="16" borderId="29" xfId="0" applyNumberFormat="1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 vertical="center" wrapText="1"/>
    </xf>
    <xf numFmtId="168" fontId="9" fillId="16" borderId="29" xfId="0" applyNumberFormat="1" applyFont="1" applyFill="1" applyBorder="1" applyAlignment="1">
      <alignment horizontal="center" vertical="center" wrapText="1"/>
    </xf>
    <xf numFmtId="0" fontId="5" fillId="15" borderId="41" xfId="0" applyFont="1" applyFill="1" applyBorder="1"/>
    <xf numFmtId="14" fontId="9" fillId="10" borderId="50" xfId="0" applyNumberFormat="1" applyFont="1" applyFill="1" applyBorder="1" applyAlignment="1">
      <alignment horizontal="center" vertical="center" wrapText="1"/>
    </xf>
    <xf numFmtId="0" fontId="27" fillId="11" borderId="51" xfId="0" applyFont="1" applyFill="1" applyBorder="1"/>
    <xf numFmtId="0" fontId="9" fillId="12" borderId="51" xfId="0" applyFont="1" applyFill="1" applyBorder="1" applyAlignment="1">
      <alignment vertical="center" wrapText="1"/>
    </xf>
    <xf numFmtId="0" fontId="5" fillId="11" borderId="51" xfId="0" applyFont="1" applyFill="1" applyBorder="1"/>
    <xf numFmtId="14" fontId="9" fillId="12" borderId="51" xfId="0" applyNumberFormat="1" applyFont="1" applyFill="1" applyBorder="1" applyAlignment="1">
      <alignment horizontal="center" vertical="center" wrapText="1"/>
    </xf>
    <xf numFmtId="0" fontId="9" fillId="12" borderId="51" xfId="0" applyFont="1" applyFill="1" applyBorder="1" applyAlignment="1">
      <alignment horizontal="center" vertical="center" wrapText="1"/>
    </xf>
    <xf numFmtId="168" fontId="9" fillId="12" borderId="51" xfId="0" applyNumberFormat="1" applyFont="1" applyFill="1" applyBorder="1" applyAlignment="1">
      <alignment horizontal="center" vertical="center" wrapText="1"/>
    </xf>
    <xf numFmtId="0" fontId="5" fillId="11" borderId="52" xfId="0" applyFont="1" applyFill="1" applyBorder="1"/>
    <xf numFmtId="14" fontId="9" fillId="10" borderId="28" xfId="0" applyNumberFormat="1" applyFont="1" applyFill="1" applyBorder="1" applyAlignment="1">
      <alignment horizontal="center" vertical="center" wrapText="1"/>
    </xf>
    <xf numFmtId="0" fontId="27" fillId="11" borderId="29" xfId="0" applyFont="1" applyFill="1" applyBorder="1"/>
    <xf numFmtId="0" fontId="9" fillId="12" borderId="29" xfId="0" applyFont="1" applyFill="1" applyBorder="1" applyAlignment="1">
      <alignment vertical="center" wrapText="1"/>
    </xf>
    <xf numFmtId="0" fontId="5" fillId="11" borderId="29" xfId="0" applyFont="1" applyFill="1" applyBorder="1"/>
    <xf numFmtId="14" fontId="9" fillId="12" borderId="29" xfId="0" applyNumberFormat="1" applyFont="1" applyFill="1" applyBorder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 wrapText="1"/>
    </xf>
    <xf numFmtId="168" fontId="9" fillId="12" borderId="29" xfId="0" applyNumberFormat="1" applyFont="1" applyFill="1" applyBorder="1" applyAlignment="1">
      <alignment horizontal="center" vertical="center" wrapText="1"/>
    </xf>
    <xf numFmtId="0" fontId="5" fillId="11" borderId="41" xfId="0" applyFont="1" applyFill="1" applyBorder="1"/>
    <xf numFmtId="0" fontId="30" fillId="3" borderId="0" xfId="0" applyFont="1" applyFill="1" applyBorder="1" applyAlignment="1">
      <alignment horizontal="center" vertical="center" wrapText="1"/>
    </xf>
    <xf numFmtId="49" fontId="9" fillId="12" borderId="51" xfId="0" applyNumberFormat="1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/>
    </xf>
    <xf numFmtId="0" fontId="27" fillId="9" borderId="38" xfId="0" applyFont="1" applyFill="1" applyBorder="1"/>
    <xf numFmtId="0" fontId="27" fillId="9" borderId="28" xfId="0" applyFont="1" applyFill="1" applyBorder="1"/>
    <xf numFmtId="0" fontId="27" fillId="9" borderId="41" xfId="0" applyFont="1" applyFill="1" applyBorder="1"/>
    <xf numFmtId="0" fontId="14" fillId="8" borderId="28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27" fillId="9" borderId="29" xfId="0" applyFont="1" applyFill="1" applyBorder="1"/>
    <xf numFmtId="14" fontId="9" fillId="10" borderId="45" xfId="0" applyNumberFormat="1" applyFont="1" applyFill="1" applyBorder="1" applyAlignment="1">
      <alignment horizontal="center" vertical="center" wrapText="1"/>
    </xf>
    <xf numFmtId="0" fontId="27" fillId="11" borderId="46" xfId="0" applyFont="1" applyFill="1" applyBorder="1"/>
    <xf numFmtId="0" fontId="9" fillId="12" borderId="47" xfId="0" applyFont="1" applyFill="1" applyBorder="1" applyAlignment="1">
      <alignment vertical="center" wrapText="1"/>
    </xf>
    <xf numFmtId="0" fontId="5" fillId="11" borderId="47" xfId="0" applyFont="1" applyFill="1" applyBorder="1"/>
    <xf numFmtId="14" fontId="9" fillId="12" borderId="47" xfId="0" applyNumberFormat="1" applyFont="1" applyFill="1" applyBorder="1" applyAlignment="1">
      <alignment horizontal="center" vertical="center" wrapText="1"/>
    </xf>
    <xf numFmtId="49" fontId="9" fillId="12" borderId="47" xfId="0" applyNumberFormat="1" applyFont="1" applyFill="1" applyBorder="1" applyAlignment="1">
      <alignment horizontal="center" vertical="center" wrapText="1"/>
    </xf>
    <xf numFmtId="168" fontId="9" fillId="12" borderId="47" xfId="0" applyNumberFormat="1" applyFont="1" applyFill="1" applyBorder="1" applyAlignment="1">
      <alignment horizontal="center" vertical="center" wrapText="1"/>
    </xf>
    <xf numFmtId="0" fontId="5" fillId="11" borderId="48" xfId="0" applyFont="1" applyFill="1" applyBorder="1"/>
    <xf numFmtId="0" fontId="14" fillId="4" borderId="16" xfId="0" applyFont="1" applyFill="1" applyBorder="1" applyAlignment="1">
      <alignment horizontal="left" vertical="center"/>
    </xf>
    <xf numFmtId="0" fontId="5" fillId="0" borderId="17" xfId="0" applyFont="1" applyBorder="1"/>
    <xf numFmtId="0" fontId="11" fillId="3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166" fontId="18" fillId="3" borderId="28" xfId="0" applyNumberFormat="1" applyFont="1" applyFill="1" applyBorder="1" applyAlignment="1">
      <alignment horizontal="center" vertical="center"/>
    </xf>
    <xf numFmtId="0" fontId="5" fillId="0" borderId="29" xfId="0" applyFont="1" applyBorder="1"/>
    <xf numFmtId="0" fontId="10" fillId="4" borderId="5" xfId="0" applyFont="1" applyFill="1" applyBorder="1" applyAlignment="1">
      <alignment horizontal="center" vertical="center"/>
    </xf>
    <xf numFmtId="0" fontId="5" fillId="0" borderId="36" xfId="0" applyFont="1" applyBorder="1"/>
    <xf numFmtId="0" fontId="14" fillId="8" borderId="37" xfId="0" applyFont="1" applyFill="1" applyBorder="1" applyAlignment="1">
      <alignment horizontal="center" vertical="center"/>
    </xf>
    <xf numFmtId="0" fontId="27" fillId="9" borderId="31" xfId="0" applyFont="1" applyFill="1" applyBorder="1"/>
    <xf numFmtId="0" fontId="17" fillId="8" borderId="18" xfId="0" applyFont="1" applyFill="1" applyBorder="1" applyAlignment="1">
      <alignment horizontal="center" vertical="center"/>
    </xf>
    <xf numFmtId="0" fontId="17" fillId="8" borderId="39" xfId="0" applyFont="1" applyFill="1" applyBorder="1" applyAlignment="1">
      <alignment horizontal="center" vertical="center" wrapText="1"/>
    </xf>
    <xf numFmtId="0" fontId="27" fillId="9" borderId="42" xfId="0" applyFont="1" applyFill="1" applyBorder="1"/>
    <xf numFmtId="0" fontId="14" fillId="8" borderId="40" xfId="0" applyFont="1" applyFill="1" applyBorder="1" applyAlignment="1">
      <alignment horizontal="center" vertical="center"/>
    </xf>
    <xf numFmtId="0" fontId="27" fillId="9" borderId="19" xfId="0" applyFont="1" applyFill="1" applyBorder="1"/>
    <xf numFmtId="0" fontId="27" fillId="9" borderId="20" xfId="0" applyFont="1" applyFill="1" applyBorder="1"/>
    <xf numFmtId="0" fontId="27" fillId="9" borderId="43" xfId="0" applyFont="1" applyFill="1" applyBorder="1"/>
    <xf numFmtId="0" fontId="27" fillId="9" borderId="30" xfId="0" applyFont="1" applyFill="1" applyBorder="1"/>
    <xf numFmtId="49" fontId="12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3" fillId="0" borderId="14" xfId="0" applyFont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4" borderId="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724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011"/>
  <sheetViews>
    <sheetView tabSelected="1" workbookViewId="0"/>
  </sheetViews>
  <sheetFormatPr defaultColWidth="14.453125" defaultRowHeight="15" customHeight="1" x14ac:dyDescent="0.35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3.906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2" width="8.36328125" style="6" customWidth="1"/>
    <col min="23" max="23" width="22.6328125" style="6" customWidth="1"/>
    <col min="24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2" spans="1:39" ht="27.75" customHeight="1" x14ac:dyDescent="0.55000000000000004">
      <c r="A2" s="1"/>
      <c r="B2" s="2"/>
      <c r="C2" s="2"/>
      <c r="D2" s="2"/>
      <c r="E2" s="311" t="s">
        <v>0</v>
      </c>
      <c r="F2" s="151"/>
      <c r="G2" s="151"/>
      <c r="H2" s="151"/>
      <c r="I2" s="151"/>
      <c r="J2" s="151"/>
      <c r="K2" s="2"/>
      <c r="L2" s="3"/>
      <c r="M2" s="3"/>
      <c r="N2" s="312" t="s">
        <v>1</v>
      </c>
      <c r="O2" s="148"/>
      <c r="P2" s="148"/>
      <c r="Q2" s="148"/>
      <c r="R2" s="148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2.75" customHeight="1" x14ac:dyDescent="0.55000000000000004">
      <c r="A3" s="1"/>
      <c r="B3" s="4"/>
      <c r="C3" s="4"/>
      <c r="D3" s="4"/>
      <c r="E3" s="313"/>
      <c r="F3" s="148"/>
      <c r="G3" s="148"/>
      <c r="H3" s="148"/>
      <c r="I3" s="148"/>
      <c r="J3" s="148"/>
      <c r="K3" s="4"/>
      <c r="L3" s="7"/>
      <c r="M3" s="7"/>
      <c r="N3" s="314" t="s">
        <v>2</v>
      </c>
      <c r="O3" s="314"/>
      <c r="P3" s="314"/>
      <c r="Q3" s="314"/>
      <c r="R3" s="314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3.5" customHeight="1" x14ac:dyDescent="0.55000000000000004">
      <c r="A4" s="1"/>
      <c r="B4" s="316"/>
      <c r="C4" s="148"/>
      <c r="D4" s="148"/>
      <c r="E4" s="8"/>
      <c r="F4" s="8"/>
      <c r="G4" s="8"/>
      <c r="H4" s="8"/>
      <c r="I4" s="9"/>
      <c r="J4" s="9"/>
      <c r="K4" s="4"/>
      <c r="L4" s="10" t="s">
        <v>3</v>
      </c>
      <c r="M4" s="10"/>
      <c r="N4" s="314"/>
      <c r="O4" s="314"/>
      <c r="P4" s="314"/>
      <c r="Q4" s="314"/>
      <c r="R4" s="314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26.25" customHeight="1" thickBot="1" x14ac:dyDescent="0.6">
      <c r="A5" s="1"/>
      <c r="B5" s="8"/>
      <c r="C5" s="8"/>
      <c r="D5" s="8"/>
      <c r="E5" s="8"/>
      <c r="F5" s="8"/>
      <c r="G5" s="8"/>
      <c r="H5" s="8"/>
      <c r="I5" s="9"/>
      <c r="J5" s="9"/>
      <c r="K5" s="4"/>
      <c r="L5" s="11"/>
      <c r="M5" s="11"/>
      <c r="N5" s="315"/>
      <c r="O5" s="315"/>
      <c r="P5" s="315"/>
      <c r="Q5" s="315"/>
      <c r="R5" s="315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5" customHeight="1" thickBot="1" x14ac:dyDescent="0.6">
      <c r="A6" s="1"/>
      <c r="B6" s="317" t="s">
        <v>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  <c r="S6" s="4"/>
      <c r="T6" s="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9.5" customHeight="1" x14ac:dyDescent="0.55000000000000004">
      <c r="A7" s="12"/>
      <c r="B7" s="301" t="s">
        <v>5</v>
      </c>
      <c r="C7" s="148"/>
      <c r="D7" s="148"/>
      <c r="E7" s="148"/>
      <c r="F7" s="148"/>
      <c r="G7" s="148"/>
      <c r="H7" s="148"/>
      <c r="I7" s="148"/>
      <c r="J7" s="148"/>
      <c r="K7" s="149"/>
      <c r="L7" s="13"/>
      <c r="M7" s="13"/>
      <c r="N7" s="302" t="s">
        <v>6</v>
      </c>
      <c r="O7" s="149"/>
      <c r="P7" s="14"/>
      <c r="Q7" s="303" t="s">
        <v>7</v>
      </c>
      <c r="R7" s="304"/>
      <c r="S7" s="15"/>
      <c r="T7" s="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20.25" customHeight="1" x14ac:dyDescent="0.35">
      <c r="A8" s="16"/>
      <c r="B8" s="305" t="s">
        <v>8</v>
      </c>
      <c r="C8" s="306"/>
      <c r="D8" s="306"/>
      <c r="E8" s="306"/>
      <c r="F8" s="306"/>
      <c r="G8" s="306"/>
      <c r="H8" s="306"/>
      <c r="I8" s="306"/>
      <c r="J8" s="306"/>
      <c r="K8" s="307"/>
      <c r="L8" s="17"/>
      <c r="M8" s="17"/>
      <c r="N8" s="308" t="s">
        <v>9</v>
      </c>
      <c r="O8" s="307"/>
      <c r="P8" s="18"/>
      <c r="Q8" s="309" t="s">
        <v>10</v>
      </c>
      <c r="R8" s="310"/>
      <c r="S8" s="19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3.75" customHeight="1" thickBot="1" x14ac:dyDescent="0.6">
      <c r="A9" s="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3"/>
      <c r="R9" s="24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9.5" customHeight="1" thickBot="1" x14ac:dyDescent="0.6">
      <c r="A10" s="25"/>
      <c r="B10" s="283" t="s">
        <v>11</v>
      </c>
      <c r="C10" s="284"/>
      <c r="D10" s="284"/>
      <c r="E10" s="284"/>
      <c r="F10" s="28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6"/>
      <c r="S10" s="4"/>
      <c r="T10" s="5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45.75" customHeight="1" thickBot="1" x14ac:dyDescent="0.4">
      <c r="A11" s="26"/>
      <c r="B11" s="285" t="s">
        <v>12</v>
      </c>
      <c r="C11" s="286"/>
      <c r="D11" s="27" t="s">
        <v>13</v>
      </c>
      <c r="E11" s="28" t="s">
        <v>14</v>
      </c>
      <c r="F11" s="29" t="s">
        <v>15</v>
      </c>
      <c r="G11" s="30" t="s">
        <v>16</v>
      </c>
      <c r="H11" s="31" t="s">
        <v>17</v>
      </c>
      <c r="I11" s="32" t="s">
        <v>18</v>
      </c>
      <c r="J11" s="33" t="s">
        <v>19</v>
      </c>
      <c r="K11" s="34" t="s">
        <v>20</v>
      </c>
      <c r="L11" s="35" t="s">
        <v>21</v>
      </c>
      <c r="M11" s="36" t="s">
        <v>22</v>
      </c>
      <c r="N11" s="37" t="s">
        <v>23</v>
      </c>
      <c r="O11" s="33" t="s">
        <v>24</v>
      </c>
      <c r="P11" s="38" t="s">
        <v>25</v>
      </c>
      <c r="Q11" s="39" t="s">
        <v>26</v>
      </c>
      <c r="R11" s="40" t="s">
        <v>27</v>
      </c>
      <c r="S11" s="41"/>
      <c r="T11" s="42"/>
      <c r="U11" s="41"/>
      <c r="V11" s="41"/>
      <c r="W11" s="43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27" customHeight="1" thickBot="1" x14ac:dyDescent="0.75">
      <c r="A12" s="16"/>
      <c r="B12" s="287">
        <v>0</v>
      </c>
      <c r="C12" s="288"/>
      <c r="D12" s="44">
        <v>132265.38</v>
      </c>
      <c r="E12" s="45">
        <v>0</v>
      </c>
      <c r="F12" s="46">
        <f>SUM(B12:E12)</f>
        <v>132265.38</v>
      </c>
      <c r="G12" s="47">
        <v>146205.67000000001</v>
      </c>
      <c r="H12" s="48">
        <v>0</v>
      </c>
      <c r="I12" s="49">
        <v>723.95</v>
      </c>
      <c r="J12" s="50">
        <f>SUM(F12+G12+H12+I12)</f>
        <v>279195.00000000006</v>
      </c>
      <c r="K12" s="51">
        <f>Q72</f>
        <v>154289.09999999998</v>
      </c>
      <c r="L12" s="47">
        <v>0</v>
      </c>
      <c r="M12" s="49">
        <v>0</v>
      </c>
      <c r="N12" s="52">
        <f>SUM(K12:M12)</f>
        <v>154289.09999999998</v>
      </c>
      <c r="O12" s="53">
        <f>SUM(J12-N12)</f>
        <v>124905.90000000008</v>
      </c>
      <c r="P12" s="54">
        <v>0</v>
      </c>
      <c r="Q12" s="48">
        <f>O12</f>
        <v>124905.90000000008</v>
      </c>
      <c r="R12" s="55">
        <v>0</v>
      </c>
      <c r="S12" s="56"/>
      <c r="T12" s="57"/>
      <c r="U12" s="19"/>
      <c r="V12" s="19"/>
      <c r="W12" s="5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 thickBot="1" x14ac:dyDescent="0.45">
      <c r="A13" s="1"/>
      <c r="B13" s="289"/>
      <c r="C13" s="151"/>
      <c r="D13" s="151"/>
      <c r="E13" s="151"/>
      <c r="F13" s="151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90"/>
      <c r="S13" s="4"/>
      <c r="T13" s="59"/>
      <c r="U13" s="4"/>
      <c r="V13" s="4"/>
      <c r="W13" s="6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5" customHeight="1" x14ac:dyDescent="0.35">
      <c r="A14" s="61"/>
      <c r="B14" s="291" t="s">
        <v>28</v>
      </c>
      <c r="C14" s="293" t="s">
        <v>29</v>
      </c>
      <c r="D14" s="269"/>
      <c r="E14" s="294" t="s">
        <v>30</v>
      </c>
      <c r="F14" s="296" t="s">
        <v>31</v>
      </c>
      <c r="G14" s="297"/>
      <c r="H14" s="297"/>
      <c r="I14" s="297"/>
      <c r="J14" s="298"/>
      <c r="K14" s="293" t="s">
        <v>32</v>
      </c>
      <c r="L14" s="297"/>
      <c r="M14" s="269"/>
      <c r="N14" s="293" t="s">
        <v>33</v>
      </c>
      <c r="O14" s="297"/>
      <c r="P14" s="269"/>
      <c r="Q14" s="268" t="s">
        <v>34</v>
      </c>
      <c r="R14" s="269"/>
      <c r="S14" s="62"/>
      <c r="T14" s="63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1:39" ht="15" customHeight="1" thickBot="1" x14ac:dyDescent="0.4">
      <c r="A15" s="61"/>
      <c r="B15" s="292"/>
      <c r="C15" s="272" t="s">
        <v>35</v>
      </c>
      <c r="D15" s="271"/>
      <c r="E15" s="295"/>
      <c r="F15" s="299"/>
      <c r="G15" s="274"/>
      <c r="H15" s="274"/>
      <c r="I15" s="274"/>
      <c r="J15" s="300"/>
      <c r="K15" s="273" t="s">
        <v>36</v>
      </c>
      <c r="L15" s="274"/>
      <c r="M15" s="271"/>
      <c r="N15" s="270"/>
      <c r="O15" s="274"/>
      <c r="P15" s="271"/>
      <c r="Q15" s="270"/>
      <c r="R15" s="271"/>
      <c r="S15" s="64"/>
      <c r="T15" s="65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1:39" ht="18" customHeight="1" x14ac:dyDescent="0.35">
      <c r="A16" s="66"/>
      <c r="B16" s="67">
        <v>1</v>
      </c>
      <c r="C16" s="275">
        <v>45204</v>
      </c>
      <c r="D16" s="276"/>
      <c r="E16" s="68" t="s">
        <v>37</v>
      </c>
      <c r="F16" s="277" t="s">
        <v>38</v>
      </c>
      <c r="G16" s="278"/>
      <c r="H16" s="278"/>
      <c r="I16" s="278"/>
      <c r="J16" s="278"/>
      <c r="K16" s="279" t="s">
        <v>39</v>
      </c>
      <c r="L16" s="278"/>
      <c r="M16" s="278"/>
      <c r="N16" s="280" t="s">
        <v>40</v>
      </c>
      <c r="O16" s="278"/>
      <c r="P16" s="278"/>
      <c r="Q16" s="281">
        <v>1111.03</v>
      </c>
      <c r="R16" s="282"/>
      <c r="S16" s="69"/>
      <c r="T16" s="70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1:39" ht="18" customHeight="1" x14ac:dyDescent="0.6">
      <c r="A17" s="71"/>
      <c r="B17" s="72">
        <v>2</v>
      </c>
      <c r="C17" s="250">
        <v>45204</v>
      </c>
      <c r="D17" s="251"/>
      <c r="E17" s="73" t="s">
        <v>37</v>
      </c>
      <c r="F17" s="252" t="s">
        <v>41</v>
      </c>
      <c r="G17" s="253"/>
      <c r="H17" s="253"/>
      <c r="I17" s="253"/>
      <c r="J17" s="253"/>
      <c r="K17" s="254" t="s">
        <v>39</v>
      </c>
      <c r="L17" s="253"/>
      <c r="M17" s="253"/>
      <c r="N17" s="267" t="s">
        <v>40</v>
      </c>
      <c r="O17" s="253"/>
      <c r="P17" s="253"/>
      <c r="Q17" s="256">
        <v>3408.5</v>
      </c>
      <c r="R17" s="257"/>
      <c r="S17" s="74"/>
      <c r="T17" s="75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  <row r="18" spans="1:39" ht="18" customHeight="1" x14ac:dyDescent="0.6">
      <c r="A18" s="71"/>
      <c r="B18" s="72">
        <v>3</v>
      </c>
      <c r="C18" s="250">
        <v>45204</v>
      </c>
      <c r="D18" s="251"/>
      <c r="E18" s="73" t="s">
        <v>37</v>
      </c>
      <c r="F18" s="252" t="s">
        <v>42</v>
      </c>
      <c r="G18" s="253"/>
      <c r="H18" s="253"/>
      <c r="I18" s="253"/>
      <c r="J18" s="253"/>
      <c r="K18" s="254" t="s">
        <v>39</v>
      </c>
      <c r="L18" s="253"/>
      <c r="M18" s="253"/>
      <c r="N18" s="267" t="s">
        <v>40</v>
      </c>
      <c r="O18" s="253"/>
      <c r="P18" s="253"/>
      <c r="Q18" s="256">
        <v>4986.75</v>
      </c>
      <c r="R18" s="257"/>
      <c r="S18" s="74"/>
      <c r="T18" s="75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</row>
    <row r="19" spans="1:39" ht="18" customHeight="1" x14ac:dyDescent="0.6">
      <c r="A19" s="71"/>
      <c r="B19" s="72">
        <v>4</v>
      </c>
      <c r="C19" s="250">
        <v>45204</v>
      </c>
      <c r="D19" s="251"/>
      <c r="E19" s="73" t="s">
        <v>37</v>
      </c>
      <c r="F19" s="252" t="s">
        <v>43</v>
      </c>
      <c r="G19" s="253"/>
      <c r="H19" s="253"/>
      <c r="I19" s="253"/>
      <c r="J19" s="253"/>
      <c r="K19" s="254" t="s">
        <v>39</v>
      </c>
      <c r="L19" s="253"/>
      <c r="M19" s="253"/>
      <c r="N19" s="267" t="s">
        <v>40</v>
      </c>
      <c r="O19" s="253"/>
      <c r="P19" s="253"/>
      <c r="Q19" s="256">
        <v>5587.33</v>
      </c>
      <c r="R19" s="257"/>
      <c r="S19" s="74"/>
      <c r="T19" s="75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</row>
    <row r="20" spans="1:39" ht="18" customHeight="1" x14ac:dyDescent="0.6">
      <c r="A20" s="71"/>
      <c r="B20" s="72">
        <v>5</v>
      </c>
      <c r="C20" s="250">
        <v>45204</v>
      </c>
      <c r="D20" s="251"/>
      <c r="E20" s="73" t="s">
        <v>37</v>
      </c>
      <c r="F20" s="252" t="s">
        <v>44</v>
      </c>
      <c r="G20" s="253"/>
      <c r="H20" s="253"/>
      <c r="I20" s="253"/>
      <c r="J20" s="253"/>
      <c r="K20" s="254" t="s">
        <v>39</v>
      </c>
      <c r="L20" s="253"/>
      <c r="M20" s="253"/>
      <c r="N20" s="267" t="s">
        <v>40</v>
      </c>
      <c r="O20" s="253"/>
      <c r="P20" s="253"/>
      <c r="Q20" s="256">
        <v>2411.0700000000002</v>
      </c>
      <c r="R20" s="257"/>
      <c r="S20" s="74"/>
      <c r="T20" s="75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</row>
    <row r="21" spans="1:39" ht="18" customHeight="1" x14ac:dyDescent="0.35">
      <c r="A21" s="76"/>
      <c r="B21" s="72">
        <v>6</v>
      </c>
      <c r="C21" s="250">
        <v>45204</v>
      </c>
      <c r="D21" s="251"/>
      <c r="E21" s="73" t="s">
        <v>37</v>
      </c>
      <c r="F21" s="252" t="s">
        <v>45</v>
      </c>
      <c r="G21" s="253"/>
      <c r="H21" s="253"/>
      <c r="I21" s="253"/>
      <c r="J21" s="253"/>
      <c r="K21" s="254" t="s">
        <v>39</v>
      </c>
      <c r="L21" s="253"/>
      <c r="M21" s="253"/>
      <c r="N21" s="267" t="s">
        <v>40</v>
      </c>
      <c r="O21" s="253"/>
      <c r="P21" s="253"/>
      <c r="Q21" s="256">
        <v>1683.91</v>
      </c>
      <c r="R21" s="257"/>
      <c r="S21" s="77"/>
      <c r="T21" s="78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</row>
    <row r="22" spans="1:39" ht="18" customHeight="1" x14ac:dyDescent="0.35">
      <c r="A22" s="76"/>
      <c r="B22" s="72">
        <v>7</v>
      </c>
      <c r="C22" s="250">
        <v>45204</v>
      </c>
      <c r="D22" s="251"/>
      <c r="E22" s="73" t="s">
        <v>37</v>
      </c>
      <c r="F22" s="252" t="s">
        <v>46</v>
      </c>
      <c r="G22" s="253"/>
      <c r="H22" s="253"/>
      <c r="I22" s="253"/>
      <c r="J22" s="253"/>
      <c r="K22" s="254" t="s">
        <v>39</v>
      </c>
      <c r="L22" s="253"/>
      <c r="M22" s="253"/>
      <c r="N22" s="267" t="s">
        <v>40</v>
      </c>
      <c r="O22" s="253"/>
      <c r="P22" s="253"/>
      <c r="Q22" s="256">
        <v>1699.18</v>
      </c>
      <c r="R22" s="257"/>
      <c r="S22" s="77"/>
      <c r="T22" s="78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</row>
    <row r="23" spans="1:39" ht="18" customHeight="1" x14ac:dyDescent="0.35">
      <c r="A23" s="76"/>
      <c r="B23" s="72">
        <v>8</v>
      </c>
      <c r="C23" s="250">
        <v>45204</v>
      </c>
      <c r="D23" s="251"/>
      <c r="E23" s="73" t="s">
        <v>37</v>
      </c>
      <c r="F23" s="252" t="s">
        <v>47</v>
      </c>
      <c r="G23" s="253"/>
      <c r="H23" s="253"/>
      <c r="I23" s="253"/>
      <c r="J23" s="253"/>
      <c r="K23" s="254" t="s">
        <v>39</v>
      </c>
      <c r="L23" s="253"/>
      <c r="M23" s="253"/>
      <c r="N23" s="255" t="s">
        <v>40</v>
      </c>
      <c r="O23" s="253"/>
      <c r="P23" s="253"/>
      <c r="Q23" s="256">
        <v>3130.07</v>
      </c>
      <c r="R23" s="257"/>
      <c r="S23" s="77"/>
      <c r="T23" s="79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</row>
    <row r="24" spans="1:39" ht="18" customHeight="1" x14ac:dyDescent="0.35">
      <c r="A24" s="76"/>
      <c r="B24" s="72">
        <v>9</v>
      </c>
      <c r="C24" s="250">
        <v>45204</v>
      </c>
      <c r="D24" s="251"/>
      <c r="E24" s="73" t="s">
        <v>37</v>
      </c>
      <c r="F24" s="252" t="s">
        <v>48</v>
      </c>
      <c r="G24" s="253"/>
      <c r="H24" s="253"/>
      <c r="I24" s="253"/>
      <c r="J24" s="253"/>
      <c r="K24" s="254" t="s">
        <v>39</v>
      </c>
      <c r="L24" s="253"/>
      <c r="M24" s="253"/>
      <c r="N24" s="255" t="s">
        <v>40</v>
      </c>
      <c r="O24" s="253"/>
      <c r="P24" s="253"/>
      <c r="Q24" s="256">
        <v>4058.28</v>
      </c>
      <c r="R24" s="257"/>
      <c r="S24" s="77"/>
      <c r="T24" s="79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</row>
    <row r="25" spans="1:39" ht="18" customHeight="1" x14ac:dyDescent="0.35">
      <c r="A25" s="76"/>
      <c r="B25" s="72">
        <v>10</v>
      </c>
      <c r="C25" s="250">
        <v>45204</v>
      </c>
      <c r="D25" s="251"/>
      <c r="E25" s="73" t="s">
        <v>37</v>
      </c>
      <c r="F25" s="252" t="s">
        <v>49</v>
      </c>
      <c r="G25" s="253"/>
      <c r="H25" s="253"/>
      <c r="I25" s="253"/>
      <c r="J25" s="253"/>
      <c r="K25" s="254" t="s">
        <v>39</v>
      </c>
      <c r="L25" s="253"/>
      <c r="M25" s="253"/>
      <c r="N25" s="255" t="s">
        <v>40</v>
      </c>
      <c r="O25" s="253"/>
      <c r="P25" s="253"/>
      <c r="Q25" s="256">
        <v>3676.3</v>
      </c>
      <c r="R25" s="257"/>
      <c r="S25" s="77"/>
      <c r="T25" s="78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</row>
    <row r="26" spans="1:39" ht="18" customHeight="1" thickBot="1" x14ac:dyDescent="0.4">
      <c r="A26" s="76"/>
      <c r="B26" s="72">
        <v>11</v>
      </c>
      <c r="C26" s="250">
        <v>45204</v>
      </c>
      <c r="D26" s="251"/>
      <c r="E26" s="73" t="s">
        <v>37</v>
      </c>
      <c r="F26" s="252" t="s">
        <v>50</v>
      </c>
      <c r="G26" s="253"/>
      <c r="H26" s="253"/>
      <c r="I26" s="253"/>
      <c r="J26" s="253"/>
      <c r="K26" s="254" t="s">
        <v>39</v>
      </c>
      <c r="L26" s="253"/>
      <c r="M26" s="253"/>
      <c r="N26" s="255" t="s">
        <v>40</v>
      </c>
      <c r="O26" s="253"/>
      <c r="P26" s="253"/>
      <c r="Q26" s="256">
        <v>5076.9399999999996</v>
      </c>
      <c r="R26" s="257"/>
      <c r="S26" s="77"/>
      <c r="T26" s="78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1:39" ht="18" customHeight="1" x14ac:dyDescent="0.35">
      <c r="A27" s="80"/>
      <c r="B27" s="72">
        <v>12</v>
      </c>
      <c r="C27" s="250">
        <v>45204</v>
      </c>
      <c r="D27" s="251"/>
      <c r="E27" s="73" t="s">
        <v>37</v>
      </c>
      <c r="F27" s="252" t="s">
        <v>51</v>
      </c>
      <c r="G27" s="253"/>
      <c r="H27" s="253"/>
      <c r="I27" s="253"/>
      <c r="J27" s="253"/>
      <c r="K27" s="254" t="s">
        <v>39</v>
      </c>
      <c r="L27" s="253"/>
      <c r="M27" s="253"/>
      <c r="N27" s="255" t="s">
        <v>40</v>
      </c>
      <c r="O27" s="253"/>
      <c r="P27" s="253"/>
      <c r="Q27" s="256">
        <v>897.88</v>
      </c>
      <c r="R27" s="257"/>
      <c r="S27" s="77"/>
      <c r="T27" s="78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81"/>
    </row>
    <row r="28" spans="1:39" ht="18" customHeight="1" x14ac:dyDescent="0.35">
      <c r="A28" s="80"/>
      <c r="B28" s="72">
        <v>13</v>
      </c>
      <c r="C28" s="250">
        <v>45204</v>
      </c>
      <c r="D28" s="251"/>
      <c r="E28" s="73" t="s">
        <v>37</v>
      </c>
      <c r="F28" s="252" t="s">
        <v>52</v>
      </c>
      <c r="G28" s="253"/>
      <c r="H28" s="253"/>
      <c r="I28" s="253"/>
      <c r="J28" s="253"/>
      <c r="K28" s="254" t="s">
        <v>39</v>
      </c>
      <c r="L28" s="253"/>
      <c r="M28" s="253"/>
      <c r="N28" s="255" t="s">
        <v>40</v>
      </c>
      <c r="O28" s="253"/>
      <c r="P28" s="253"/>
      <c r="Q28" s="256">
        <v>2845.19</v>
      </c>
      <c r="R28" s="257"/>
      <c r="S28" s="77"/>
      <c r="T28" s="78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spans="1:39" ht="18" customHeight="1" x14ac:dyDescent="0.35">
      <c r="A29" s="80"/>
      <c r="B29" s="72">
        <v>14</v>
      </c>
      <c r="C29" s="250">
        <v>45204</v>
      </c>
      <c r="D29" s="251"/>
      <c r="E29" s="73" t="s">
        <v>37</v>
      </c>
      <c r="F29" s="252" t="s">
        <v>53</v>
      </c>
      <c r="G29" s="253"/>
      <c r="H29" s="253"/>
      <c r="I29" s="253"/>
      <c r="J29" s="253"/>
      <c r="K29" s="254" t="s">
        <v>39</v>
      </c>
      <c r="L29" s="253"/>
      <c r="M29" s="253"/>
      <c r="N29" s="255" t="s">
        <v>40</v>
      </c>
      <c r="O29" s="253"/>
      <c r="P29" s="253"/>
      <c r="Q29" s="256">
        <v>3844.92</v>
      </c>
      <c r="R29" s="257"/>
      <c r="S29" s="77"/>
      <c r="T29" s="78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spans="1:39" ht="18" customHeight="1" x14ac:dyDescent="0.35">
      <c r="A30" s="80"/>
      <c r="B30" s="72">
        <v>15</v>
      </c>
      <c r="C30" s="250">
        <v>45204</v>
      </c>
      <c r="D30" s="251"/>
      <c r="E30" s="73" t="s">
        <v>37</v>
      </c>
      <c r="F30" s="252" t="s">
        <v>54</v>
      </c>
      <c r="G30" s="253"/>
      <c r="H30" s="253"/>
      <c r="I30" s="253"/>
      <c r="J30" s="253"/>
      <c r="K30" s="254" t="s">
        <v>39</v>
      </c>
      <c r="L30" s="253"/>
      <c r="M30" s="253"/>
      <c r="N30" s="255" t="s">
        <v>40</v>
      </c>
      <c r="O30" s="253"/>
      <c r="P30" s="253"/>
      <c r="Q30" s="256">
        <v>2632.89</v>
      </c>
      <c r="R30" s="257"/>
      <c r="S30" s="77"/>
      <c r="T30" s="78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</row>
    <row r="31" spans="1:39" ht="18" customHeight="1" x14ac:dyDescent="0.35">
      <c r="A31" s="80"/>
      <c r="B31" s="72">
        <v>16</v>
      </c>
      <c r="C31" s="250">
        <v>45204</v>
      </c>
      <c r="D31" s="251"/>
      <c r="E31" s="73" t="s">
        <v>37</v>
      </c>
      <c r="F31" s="252" t="s">
        <v>55</v>
      </c>
      <c r="G31" s="253"/>
      <c r="H31" s="253"/>
      <c r="I31" s="253"/>
      <c r="J31" s="253"/>
      <c r="K31" s="254" t="s">
        <v>39</v>
      </c>
      <c r="L31" s="253"/>
      <c r="M31" s="253"/>
      <c r="N31" s="255" t="s">
        <v>40</v>
      </c>
      <c r="O31" s="253"/>
      <c r="P31" s="253"/>
      <c r="Q31" s="256">
        <v>4638.38</v>
      </c>
      <c r="R31" s="257"/>
      <c r="S31" s="82"/>
      <c r="T31" s="78"/>
      <c r="U31" s="77"/>
      <c r="V31" s="77"/>
      <c r="W31" s="77"/>
      <c r="X31" s="77"/>
      <c r="Y31" s="77"/>
      <c r="Z31" s="77"/>
      <c r="AA31" s="83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spans="1:39" ht="18" customHeight="1" x14ac:dyDescent="0.35">
      <c r="A32" s="80"/>
      <c r="B32" s="72">
        <v>17</v>
      </c>
      <c r="C32" s="250">
        <v>45204</v>
      </c>
      <c r="D32" s="251"/>
      <c r="E32" s="73" t="s">
        <v>37</v>
      </c>
      <c r="F32" s="252" t="s">
        <v>56</v>
      </c>
      <c r="G32" s="253"/>
      <c r="H32" s="253"/>
      <c r="I32" s="253"/>
      <c r="J32" s="253"/>
      <c r="K32" s="254" t="s">
        <v>39</v>
      </c>
      <c r="L32" s="253"/>
      <c r="M32" s="253"/>
      <c r="N32" s="255" t="s">
        <v>40</v>
      </c>
      <c r="O32" s="253"/>
      <c r="P32" s="253"/>
      <c r="Q32" s="256">
        <v>3930.26</v>
      </c>
      <c r="R32" s="257"/>
      <c r="S32" s="82"/>
      <c r="T32" s="78"/>
      <c r="U32" s="77"/>
      <c r="V32" s="77"/>
      <c r="W32" s="77"/>
      <c r="X32" s="77"/>
      <c r="Y32" s="77"/>
      <c r="Z32" s="77"/>
      <c r="AA32" s="83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spans="1:39" ht="18" customHeight="1" x14ac:dyDescent="0.35">
      <c r="A33" s="80"/>
      <c r="B33" s="72">
        <v>18</v>
      </c>
      <c r="C33" s="250">
        <v>45204</v>
      </c>
      <c r="D33" s="251"/>
      <c r="E33" s="73" t="s">
        <v>37</v>
      </c>
      <c r="F33" s="252" t="s">
        <v>57</v>
      </c>
      <c r="G33" s="253"/>
      <c r="H33" s="253"/>
      <c r="I33" s="253"/>
      <c r="J33" s="253"/>
      <c r="K33" s="254" t="s">
        <v>39</v>
      </c>
      <c r="L33" s="253"/>
      <c r="M33" s="253"/>
      <c r="N33" s="255" t="s">
        <v>40</v>
      </c>
      <c r="O33" s="253"/>
      <c r="P33" s="253"/>
      <c r="Q33" s="256">
        <v>2450.15</v>
      </c>
      <c r="R33" s="257"/>
      <c r="S33" s="77"/>
      <c r="T33" s="78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</row>
    <row r="34" spans="1:39" ht="18" customHeight="1" x14ac:dyDescent="0.35">
      <c r="A34" s="80"/>
      <c r="B34" s="72">
        <v>19</v>
      </c>
      <c r="C34" s="250">
        <v>45204</v>
      </c>
      <c r="D34" s="251"/>
      <c r="E34" s="73" t="s">
        <v>37</v>
      </c>
      <c r="F34" s="252" t="s">
        <v>58</v>
      </c>
      <c r="G34" s="253"/>
      <c r="H34" s="253"/>
      <c r="I34" s="253"/>
      <c r="J34" s="253"/>
      <c r="K34" s="254" t="s">
        <v>39</v>
      </c>
      <c r="L34" s="253"/>
      <c r="M34" s="253"/>
      <c r="N34" s="255" t="s">
        <v>40</v>
      </c>
      <c r="O34" s="253"/>
      <c r="P34" s="253"/>
      <c r="Q34" s="256">
        <v>2989.51</v>
      </c>
      <c r="R34" s="257"/>
      <c r="S34" s="77"/>
      <c r="T34" s="84"/>
      <c r="U34" s="266"/>
      <c r="V34" s="151"/>
      <c r="W34" s="151"/>
      <c r="X34" s="151"/>
      <c r="Y34" s="151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pans="1:39" ht="18" customHeight="1" x14ac:dyDescent="0.35">
      <c r="A35" s="80"/>
      <c r="B35" s="72">
        <v>20</v>
      </c>
      <c r="C35" s="250">
        <v>45204</v>
      </c>
      <c r="D35" s="251"/>
      <c r="E35" s="73" t="s">
        <v>37</v>
      </c>
      <c r="F35" s="252" t="s">
        <v>59</v>
      </c>
      <c r="G35" s="253"/>
      <c r="H35" s="253"/>
      <c r="I35" s="253"/>
      <c r="J35" s="253"/>
      <c r="K35" s="254" t="s">
        <v>39</v>
      </c>
      <c r="L35" s="253"/>
      <c r="M35" s="253"/>
      <c r="N35" s="255" t="s">
        <v>40</v>
      </c>
      <c r="O35" s="253"/>
      <c r="P35" s="253"/>
      <c r="Q35" s="256">
        <v>1620.36</v>
      </c>
      <c r="R35" s="257"/>
      <c r="S35" s="77"/>
      <c r="T35" s="78"/>
      <c r="U35" s="266"/>
      <c r="V35" s="151"/>
      <c r="W35" s="151"/>
      <c r="X35" s="151"/>
      <c r="Y35" s="151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spans="1:39" ht="18" customHeight="1" x14ac:dyDescent="0.35">
      <c r="A36" s="80"/>
      <c r="B36" s="72">
        <v>21</v>
      </c>
      <c r="C36" s="250">
        <v>45204</v>
      </c>
      <c r="D36" s="251"/>
      <c r="E36" s="73" t="s">
        <v>37</v>
      </c>
      <c r="F36" s="252" t="s">
        <v>60</v>
      </c>
      <c r="G36" s="253"/>
      <c r="H36" s="253"/>
      <c r="I36" s="253"/>
      <c r="J36" s="253"/>
      <c r="K36" s="254" t="s">
        <v>39</v>
      </c>
      <c r="L36" s="253"/>
      <c r="M36" s="253"/>
      <c r="N36" s="255" t="s">
        <v>40</v>
      </c>
      <c r="O36" s="253"/>
      <c r="P36" s="253"/>
      <c r="Q36" s="256">
        <v>1445.16</v>
      </c>
      <c r="R36" s="257"/>
      <c r="S36" s="85"/>
      <c r="T36" s="78"/>
      <c r="U36" s="266"/>
      <c r="V36" s="151"/>
      <c r="W36" s="151"/>
      <c r="X36" s="151"/>
      <c r="Y36" s="151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39" ht="18" customHeight="1" x14ac:dyDescent="0.35">
      <c r="A37" s="80"/>
      <c r="B37" s="72">
        <v>22</v>
      </c>
      <c r="C37" s="250">
        <v>45204</v>
      </c>
      <c r="D37" s="251"/>
      <c r="E37" s="73" t="s">
        <v>37</v>
      </c>
      <c r="F37" s="252" t="s">
        <v>61</v>
      </c>
      <c r="G37" s="253"/>
      <c r="H37" s="253"/>
      <c r="I37" s="253"/>
      <c r="J37" s="253"/>
      <c r="K37" s="254" t="s">
        <v>39</v>
      </c>
      <c r="L37" s="253"/>
      <c r="M37" s="253"/>
      <c r="N37" s="255" t="s">
        <v>40</v>
      </c>
      <c r="O37" s="253"/>
      <c r="P37" s="253"/>
      <c r="Q37" s="256">
        <v>658.31</v>
      </c>
      <c r="R37" s="257"/>
      <c r="S37" s="85"/>
      <c r="T37" s="78"/>
      <c r="U37" s="86"/>
      <c r="V37" s="87"/>
      <c r="W37" s="87"/>
      <c r="X37" s="87"/>
      <c r="Y37" s="8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pans="1:39" ht="18" customHeight="1" x14ac:dyDescent="0.35">
      <c r="A38" s="80"/>
      <c r="B38" s="72">
        <v>23</v>
      </c>
      <c r="C38" s="250">
        <v>45204</v>
      </c>
      <c r="D38" s="251"/>
      <c r="E38" s="73" t="s">
        <v>37</v>
      </c>
      <c r="F38" s="252" t="s">
        <v>62</v>
      </c>
      <c r="G38" s="253"/>
      <c r="H38" s="253"/>
      <c r="I38" s="253"/>
      <c r="J38" s="253"/>
      <c r="K38" s="254" t="s">
        <v>39</v>
      </c>
      <c r="L38" s="253"/>
      <c r="M38" s="253"/>
      <c r="N38" s="255" t="s">
        <v>40</v>
      </c>
      <c r="O38" s="253"/>
      <c r="P38" s="253"/>
      <c r="Q38" s="256">
        <v>1378.88</v>
      </c>
      <c r="R38" s="257"/>
      <c r="S38" s="88"/>
      <c r="T38" s="89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1:39" ht="18" customHeight="1" x14ac:dyDescent="0.35">
      <c r="A39" s="80"/>
      <c r="B39" s="72">
        <v>24</v>
      </c>
      <c r="C39" s="250">
        <v>45204</v>
      </c>
      <c r="D39" s="251"/>
      <c r="E39" s="73" t="s">
        <v>37</v>
      </c>
      <c r="F39" s="252" t="s">
        <v>63</v>
      </c>
      <c r="G39" s="253"/>
      <c r="H39" s="253"/>
      <c r="I39" s="253"/>
      <c r="J39" s="253"/>
      <c r="K39" s="254" t="s">
        <v>39</v>
      </c>
      <c r="L39" s="253"/>
      <c r="M39" s="253"/>
      <c r="N39" s="255" t="s">
        <v>40</v>
      </c>
      <c r="O39" s="253"/>
      <c r="P39" s="253"/>
      <c r="Q39" s="256">
        <v>3388.13</v>
      </c>
      <c r="R39" s="257"/>
      <c r="S39" s="88"/>
      <c r="T39" s="90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1:39" ht="18" customHeight="1" x14ac:dyDescent="0.35">
      <c r="A40" s="80"/>
      <c r="B40" s="72">
        <v>25</v>
      </c>
      <c r="C40" s="250">
        <v>45204</v>
      </c>
      <c r="D40" s="251"/>
      <c r="E40" s="73" t="s">
        <v>37</v>
      </c>
      <c r="F40" s="252" t="s">
        <v>64</v>
      </c>
      <c r="G40" s="253"/>
      <c r="H40" s="253"/>
      <c r="I40" s="253"/>
      <c r="J40" s="253"/>
      <c r="K40" s="254" t="s">
        <v>39</v>
      </c>
      <c r="L40" s="253"/>
      <c r="M40" s="253"/>
      <c r="N40" s="255" t="s">
        <v>40</v>
      </c>
      <c r="O40" s="253"/>
      <c r="P40" s="253"/>
      <c r="Q40" s="256">
        <v>3376.91</v>
      </c>
      <c r="R40" s="257"/>
      <c r="S40" s="88"/>
      <c r="T40" s="91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1:39" ht="18" customHeight="1" thickBot="1" x14ac:dyDescent="0.4">
      <c r="A41" s="80"/>
      <c r="B41" s="72">
        <v>26</v>
      </c>
      <c r="C41" s="250">
        <v>45204</v>
      </c>
      <c r="D41" s="251"/>
      <c r="E41" s="73" t="s">
        <v>37</v>
      </c>
      <c r="F41" s="252" t="s">
        <v>65</v>
      </c>
      <c r="G41" s="253"/>
      <c r="H41" s="253"/>
      <c r="I41" s="253"/>
      <c r="J41" s="253"/>
      <c r="K41" s="254" t="s">
        <v>39</v>
      </c>
      <c r="L41" s="253"/>
      <c r="M41" s="253"/>
      <c r="N41" s="255" t="s">
        <v>40</v>
      </c>
      <c r="O41" s="253"/>
      <c r="P41" s="253"/>
      <c r="Q41" s="256">
        <v>3386.96</v>
      </c>
      <c r="R41" s="257"/>
      <c r="S41" s="88"/>
      <c r="T41" s="91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1:39" ht="18" customHeight="1" thickBot="1" x14ac:dyDescent="0.4">
      <c r="A42" s="80"/>
      <c r="B42" s="72">
        <v>27</v>
      </c>
      <c r="C42" s="258">
        <v>45204</v>
      </c>
      <c r="D42" s="259"/>
      <c r="E42" s="92" t="s">
        <v>37</v>
      </c>
      <c r="F42" s="260" t="s">
        <v>66</v>
      </c>
      <c r="G42" s="261"/>
      <c r="H42" s="261"/>
      <c r="I42" s="261"/>
      <c r="J42" s="261"/>
      <c r="K42" s="262" t="s">
        <v>39</v>
      </c>
      <c r="L42" s="261"/>
      <c r="M42" s="261"/>
      <c r="N42" s="263" t="s">
        <v>40</v>
      </c>
      <c r="O42" s="261"/>
      <c r="P42" s="261"/>
      <c r="Q42" s="264">
        <v>761.2</v>
      </c>
      <c r="R42" s="265"/>
      <c r="S42" s="93">
        <f>SUM(Q16:R42)</f>
        <v>77074.450000000012</v>
      </c>
      <c r="T42" s="91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1:39" ht="18" customHeight="1" thickBot="1" x14ac:dyDescent="0.4">
      <c r="A43" s="80"/>
      <c r="B43" s="72">
        <v>28</v>
      </c>
      <c r="C43" s="233">
        <v>45204</v>
      </c>
      <c r="D43" s="234"/>
      <c r="E43" s="94" t="s">
        <v>67</v>
      </c>
      <c r="F43" s="235" t="s">
        <v>68</v>
      </c>
      <c r="G43" s="236"/>
      <c r="H43" s="236"/>
      <c r="I43" s="236"/>
      <c r="J43" s="236"/>
      <c r="K43" s="237" t="s">
        <v>39</v>
      </c>
      <c r="L43" s="236"/>
      <c r="M43" s="236"/>
      <c r="N43" s="238" t="s">
        <v>40</v>
      </c>
      <c r="O43" s="239"/>
      <c r="P43" s="239"/>
      <c r="Q43" s="240">
        <v>628</v>
      </c>
      <c r="R43" s="241"/>
      <c r="S43" s="88"/>
      <c r="T43" s="91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1:39" ht="18" customHeight="1" thickBot="1" x14ac:dyDescent="0.4">
      <c r="A44" s="80"/>
      <c r="B44" s="72">
        <v>29</v>
      </c>
      <c r="C44" s="242">
        <v>45204</v>
      </c>
      <c r="D44" s="243"/>
      <c r="E44" s="95" t="s">
        <v>67</v>
      </c>
      <c r="F44" s="244" t="s">
        <v>69</v>
      </c>
      <c r="G44" s="245"/>
      <c r="H44" s="245"/>
      <c r="I44" s="245"/>
      <c r="J44" s="245"/>
      <c r="K44" s="246" t="s">
        <v>39</v>
      </c>
      <c r="L44" s="245"/>
      <c r="M44" s="245"/>
      <c r="N44" s="247" t="s">
        <v>40</v>
      </c>
      <c r="O44" s="245"/>
      <c r="P44" s="245"/>
      <c r="Q44" s="248">
        <v>600</v>
      </c>
      <c r="R44" s="249"/>
      <c r="S44" s="96">
        <f>SUM(Q43:R44)</f>
        <v>1228</v>
      </c>
      <c r="T44" s="91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pans="1:39" ht="18" customHeight="1" x14ac:dyDescent="0.35">
      <c r="A45" s="80"/>
      <c r="B45" s="72">
        <v>30</v>
      </c>
      <c r="C45" s="228">
        <v>45204</v>
      </c>
      <c r="D45" s="181"/>
      <c r="E45" s="97" t="s">
        <v>70</v>
      </c>
      <c r="F45" s="229" t="s">
        <v>71</v>
      </c>
      <c r="G45" s="181"/>
      <c r="H45" s="181"/>
      <c r="I45" s="181"/>
      <c r="J45" s="181"/>
      <c r="K45" s="230">
        <v>45205</v>
      </c>
      <c r="L45" s="181"/>
      <c r="M45" s="181"/>
      <c r="N45" s="231" t="s">
        <v>72</v>
      </c>
      <c r="O45" s="181"/>
      <c r="P45" s="181"/>
      <c r="Q45" s="232">
        <v>865.65</v>
      </c>
      <c r="R45" s="186"/>
      <c r="S45" s="88"/>
      <c r="T45" s="91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</row>
    <row r="46" spans="1:39" ht="18" customHeight="1" x14ac:dyDescent="0.35">
      <c r="A46" s="80"/>
      <c r="B46" s="72">
        <v>31</v>
      </c>
      <c r="C46" s="166">
        <v>45204</v>
      </c>
      <c r="D46" s="167"/>
      <c r="E46" s="98" t="s">
        <v>73</v>
      </c>
      <c r="F46" s="218" t="s">
        <v>74</v>
      </c>
      <c r="G46" s="167"/>
      <c r="H46" s="167"/>
      <c r="I46" s="167"/>
      <c r="J46" s="167"/>
      <c r="K46" s="219" t="s">
        <v>39</v>
      </c>
      <c r="L46" s="167"/>
      <c r="M46" s="167"/>
      <c r="N46" s="220" t="s">
        <v>40</v>
      </c>
      <c r="O46" s="167"/>
      <c r="P46" s="167"/>
      <c r="Q46" s="221">
        <v>2380.21</v>
      </c>
      <c r="R46" s="172"/>
      <c r="S46" s="88"/>
      <c r="T46" s="91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  <row r="47" spans="1:39" ht="26.4" customHeight="1" x14ac:dyDescent="0.35">
      <c r="A47" s="80"/>
      <c r="B47" s="72">
        <v>32</v>
      </c>
      <c r="C47" s="166">
        <v>45204</v>
      </c>
      <c r="D47" s="167"/>
      <c r="E47" s="98" t="s">
        <v>75</v>
      </c>
      <c r="F47" s="218" t="s">
        <v>76</v>
      </c>
      <c r="G47" s="167"/>
      <c r="H47" s="167"/>
      <c r="I47" s="167"/>
      <c r="J47" s="167"/>
      <c r="K47" s="219" t="s">
        <v>39</v>
      </c>
      <c r="L47" s="167"/>
      <c r="M47" s="167"/>
      <c r="N47" s="220" t="s">
        <v>40</v>
      </c>
      <c r="O47" s="167"/>
      <c r="P47" s="167"/>
      <c r="Q47" s="221">
        <v>638.08000000000004</v>
      </c>
      <c r="R47" s="172"/>
      <c r="S47" s="88"/>
      <c r="T47" s="91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</row>
    <row r="48" spans="1:39" s="101" customFormat="1" ht="18" customHeight="1" x14ac:dyDescent="0.35">
      <c r="A48" s="80"/>
      <c r="B48" s="72">
        <v>33</v>
      </c>
      <c r="C48" s="166">
        <v>45204</v>
      </c>
      <c r="D48" s="167"/>
      <c r="E48" s="99" t="s">
        <v>77</v>
      </c>
      <c r="F48" s="222" t="s">
        <v>78</v>
      </c>
      <c r="G48" s="223"/>
      <c r="H48" s="223"/>
      <c r="I48" s="223"/>
      <c r="J48" s="188"/>
      <c r="K48" s="224">
        <v>45195</v>
      </c>
      <c r="L48" s="223"/>
      <c r="M48" s="223"/>
      <c r="N48" s="225" t="s">
        <v>79</v>
      </c>
      <c r="O48" s="176"/>
      <c r="P48" s="176"/>
      <c r="Q48" s="226">
        <v>1600</v>
      </c>
      <c r="R48" s="227"/>
      <c r="S48" s="69"/>
      <c r="T48" s="100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</row>
    <row r="49" spans="1:39" s="101" customFormat="1" ht="18" customHeight="1" x14ac:dyDescent="0.35">
      <c r="A49" s="80"/>
      <c r="B49" s="72">
        <v>34</v>
      </c>
      <c r="C49" s="166">
        <v>45204</v>
      </c>
      <c r="D49" s="167"/>
      <c r="E49" s="102" t="s">
        <v>80</v>
      </c>
      <c r="F49" s="177" t="s">
        <v>81</v>
      </c>
      <c r="G49" s="167"/>
      <c r="H49" s="167"/>
      <c r="I49" s="167"/>
      <c r="J49" s="167"/>
      <c r="K49" s="206" t="s">
        <v>39</v>
      </c>
      <c r="L49" s="167"/>
      <c r="M49" s="207"/>
      <c r="N49" s="208" t="s">
        <v>79</v>
      </c>
      <c r="O49" s="167"/>
      <c r="P49" s="167"/>
      <c r="Q49" s="209">
        <v>1362.28</v>
      </c>
      <c r="R49" s="172"/>
      <c r="S49" s="103"/>
      <c r="T49" s="100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pans="1:39" ht="18" customHeight="1" x14ac:dyDescent="0.35">
      <c r="A50" s="80"/>
      <c r="B50" s="72">
        <v>35</v>
      </c>
      <c r="C50" s="166">
        <v>45204</v>
      </c>
      <c r="D50" s="167"/>
      <c r="E50" s="102" t="s">
        <v>82</v>
      </c>
      <c r="F50" s="177" t="s">
        <v>83</v>
      </c>
      <c r="G50" s="167"/>
      <c r="H50" s="167"/>
      <c r="I50" s="167"/>
      <c r="J50" s="167"/>
      <c r="K50" s="206">
        <v>45195</v>
      </c>
      <c r="L50" s="167"/>
      <c r="M50" s="207"/>
      <c r="N50" s="208" t="s">
        <v>79</v>
      </c>
      <c r="O50" s="167"/>
      <c r="P50" s="167"/>
      <c r="Q50" s="209">
        <v>6072.09</v>
      </c>
      <c r="R50" s="172"/>
      <c r="S50" s="103"/>
      <c r="T50" s="100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</row>
    <row r="51" spans="1:39" ht="18" customHeight="1" x14ac:dyDescent="0.35">
      <c r="A51" s="80"/>
      <c r="B51" s="72">
        <v>36</v>
      </c>
      <c r="C51" s="166">
        <v>45204</v>
      </c>
      <c r="D51" s="167"/>
      <c r="E51" s="99" t="s">
        <v>84</v>
      </c>
      <c r="F51" s="177" t="s">
        <v>85</v>
      </c>
      <c r="G51" s="167"/>
      <c r="H51" s="167"/>
      <c r="I51" s="167"/>
      <c r="J51" s="167"/>
      <c r="K51" s="206" t="s">
        <v>39</v>
      </c>
      <c r="L51" s="167"/>
      <c r="M51" s="207"/>
      <c r="N51" s="208" t="s">
        <v>79</v>
      </c>
      <c r="O51" s="167"/>
      <c r="P51" s="167"/>
      <c r="Q51" s="209">
        <v>2773.87</v>
      </c>
      <c r="R51" s="172"/>
      <c r="S51" s="104"/>
      <c r="T51" s="100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</row>
    <row r="52" spans="1:39" ht="18" customHeight="1" thickBot="1" x14ac:dyDescent="0.4">
      <c r="A52" s="80"/>
      <c r="B52" s="72">
        <v>37</v>
      </c>
      <c r="C52" s="210">
        <v>45204</v>
      </c>
      <c r="D52" s="211"/>
      <c r="E52" s="105" t="s">
        <v>86</v>
      </c>
      <c r="F52" s="212" t="s">
        <v>87</v>
      </c>
      <c r="G52" s="156"/>
      <c r="H52" s="156"/>
      <c r="I52" s="156"/>
      <c r="J52" s="156"/>
      <c r="K52" s="213" t="s">
        <v>39</v>
      </c>
      <c r="L52" s="156"/>
      <c r="M52" s="214"/>
      <c r="N52" s="215" t="s">
        <v>79</v>
      </c>
      <c r="O52" s="156"/>
      <c r="P52" s="156"/>
      <c r="Q52" s="216">
        <v>6871.79</v>
      </c>
      <c r="R52" s="217"/>
      <c r="S52" s="104"/>
      <c r="T52" s="100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1:39" ht="18" customHeight="1" thickBot="1" x14ac:dyDescent="0.4">
      <c r="A53" s="80"/>
      <c r="B53" s="72">
        <v>38</v>
      </c>
      <c r="C53" s="189">
        <v>45205</v>
      </c>
      <c r="D53" s="190"/>
      <c r="E53" s="106" t="s">
        <v>88</v>
      </c>
      <c r="F53" s="191" t="s">
        <v>89</v>
      </c>
      <c r="G53" s="190"/>
      <c r="H53" s="190"/>
      <c r="I53" s="190"/>
      <c r="J53" s="190"/>
      <c r="K53" s="192" t="s">
        <v>39</v>
      </c>
      <c r="L53" s="190"/>
      <c r="M53" s="193"/>
      <c r="N53" s="194" t="s">
        <v>79</v>
      </c>
      <c r="O53" s="190"/>
      <c r="P53" s="190"/>
      <c r="Q53" s="195">
        <v>3386.51</v>
      </c>
      <c r="R53" s="196"/>
      <c r="S53" s="107"/>
      <c r="T53" s="90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</row>
    <row r="54" spans="1:39" ht="18" customHeight="1" thickBot="1" x14ac:dyDescent="0.4">
      <c r="A54" s="80"/>
      <c r="B54" s="72">
        <v>39</v>
      </c>
      <c r="C54" s="197">
        <v>45205</v>
      </c>
      <c r="D54" s="198"/>
      <c r="E54" s="108" t="s">
        <v>88</v>
      </c>
      <c r="F54" s="199" t="s">
        <v>90</v>
      </c>
      <c r="G54" s="200"/>
      <c r="H54" s="200"/>
      <c r="I54" s="200"/>
      <c r="J54" s="200"/>
      <c r="K54" s="201" t="s">
        <v>39</v>
      </c>
      <c r="L54" s="200"/>
      <c r="M54" s="202"/>
      <c r="N54" s="203" t="s">
        <v>79</v>
      </c>
      <c r="O54" s="200"/>
      <c r="P54" s="200"/>
      <c r="Q54" s="204">
        <v>1649.68</v>
      </c>
      <c r="R54" s="205"/>
      <c r="S54" s="109">
        <f>SUM(Q53:R54)</f>
        <v>5036.1900000000005</v>
      </c>
      <c r="T54" s="90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pans="1:39" ht="18" customHeight="1" x14ac:dyDescent="0.35">
      <c r="A55" s="80"/>
      <c r="B55" s="72">
        <v>40</v>
      </c>
      <c r="C55" s="180">
        <v>45205</v>
      </c>
      <c r="D55" s="181"/>
      <c r="E55" s="110" t="s">
        <v>91</v>
      </c>
      <c r="F55" s="182" t="s">
        <v>92</v>
      </c>
      <c r="G55" s="181"/>
      <c r="H55" s="181"/>
      <c r="I55" s="181"/>
      <c r="J55" s="181"/>
      <c r="K55" s="183">
        <v>45201</v>
      </c>
      <c r="L55" s="181"/>
      <c r="M55" s="181"/>
      <c r="N55" s="184" t="s">
        <v>93</v>
      </c>
      <c r="O55" s="181"/>
      <c r="P55" s="181"/>
      <c r="Q55" s="185">
        <v>50</v>
      </c>
      <c r="R55" s="186"/>
      <c r="S55" s="107"/>
      <c r="T55" s="90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</row>
    <row r="56" spans="1:39" ht="18" customHeight="1" x14ac:dyDescent="0.35">
      <c r="A56" s="80"/>
      <c r="B56" s="72">
        <v>41</v>
      </c>
      <c r="C56" s="187">
        <v>45205</v>
      </c>
      <c r="D56" s="188"/>
      <c r="E56" s="111" t="s">
        <v>94</v>
      </c>
      <c r="F56" s="168" t="s">
        <v>95</v>
      </c>
      <c r="G56" s="167"/>
      <c r="H56" s="167"/>
      <c r="I56" s="167"/>
      <c r="J56" s="167"/>
      <c r="K56" s="169">
        <v>45201</v>
      </c>
      <c r="L56" s="167"/>
      <c r="M56" s="167"/>
      <c r="N56" s="170" t="s">
        <v>93</v>
      </c>
      <c r="O56" s="167"/>
      <c r="P56" s="167"/>
      <c r="Q56" s="171">
        <v>17.600000000000001</v>
      </c>
      <c r="R56" s="172"/>
      <c r="S56" s="107"/>
      <c r="T56" s="90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</row>
    <row r="57" spans="1:39" ht="18" customHeight="1" x14ac:dyDescent="0.35">
      <c r="A57" s="80"/>
      <c r="B57" s="72">
        <v>42</v>
      </c>
      <c r="C57" s="179">
        <v>45205</v>
      </c>
      <c r="D57" s="167"/>
      <c r="E57" s="112" t="s">
        <v>96</v>
      </c>
      <c r="F57" s="168" t="s">
        <v>95</v>
      </c>
      <c r="G57" s="167"/>
      <c r="H57" s="167"/>
      <c r="I57" s="167"/>
      <c r="J57" s="167"/>
      <c r="K57" s="169">
        <v>45201</v>
      </c>
      <c r="L57" s="167"/>
      <c r="M57" s="167"/>
      <c r="N57" s="170" t="s">
        <v>93</v>
      </c>
      <c r="O57" s="167"/>
      <c r="P57" s="167"/>
      <c r="Q57" s="171">
        <v>9557.2099999999991</v>
      </c>
      <c r="R57" s="172"/>
      <c r="S57" s="107"/>
      <c r="T57" s="90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</row>
    <row r="58" spans="1:39" ht="18" customHeight="1" x14ac:dyDescent="0.35">
      <c r="A58" s="80"/>
      <c r="B58" s="72">
        <v>43</v>
      </c>
      <c r="C58" s="179">
        <v>45209</v>
      </c>
      <c r="D58" s="167"/>
      <c r="E58" s="111" t="s">
        <v>97</v>
      </c>
      <c r="F58" s="168" t="s">
        <v>98</v>
      </c>
      <c r="G58" s="167"/>
      <c r="H58" s="167"/>
      <c r="I58" s="167"/>
      <c r="J58" s="167"/>
      <c r="K58" s="169">
        <v>45167</v>
      </c>
      <c r="L58" s="167"/>
      <c r="M58" s="167"/>
      <c r="N58" s="170" t="s">
        <v>72</v>
      </c>
      <c r="O58" s="167"/>
      <c r="P58" s="167"/>
      <c r="Q58" s="171">
        <v>929.6</v>
      </c>
      <c r="R58" s="172"/>
      <c r="S58" s="107"/>
      <c r="T58" s="113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</row>
    <row r="59" spans="1:39" ht="18" customHeight="1" x14ac:dyDescent="0.35">
      <c r="A59" s="80"/>
      <c r="B59" s="72">
        <v>44</v>
      </c>
      <c r="C59" s="179">
        <v>45209</v>
      </c>
      <c r="D59" s="167"/>
      <c r="E59" s="112" t="s">
        <v>99</v>
      </c>
      <c r="F59" s="168" t="s">
        <v>100</v>
      </c>
      <c r="G59" s="167"/>
      <c r="H59" s="167"/>
      <c r="I59" s="167"/>
      <c r="J59" s="167"/>
      <c r="K59" s="169">
        <v>45201</v>
      </c>
      <c r="L59" s="167"/>
      <c r="M59" s="167"/>
      <c r="N59" s="170" t="s">
        <v>93</v>
      </c>
      <c r="O59" s="167"/>
      <c r="P59" s="167"/>
      <c r="Q59" s="171">
        <v>150.19</v>
      </c>
      <c r="R59" s="172"/>
      <c r="S59" s="107"/>
      <c r="T59" s="113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</row>
    <row r="60" spans="1:39" ht="18" customHeight="1" x14ac:dyDescent="0.35">
      <c r="A60" s="80"/>
      <c r="B60" s="72">
        <v>45</v>
      </c>
      <c r="C60" s="179">
        <v>45209</v>
      </c>
      <c r="D60" s="167"/>
      <c r="E60" s="111" t="s">
        <v>99</v>
      </c>
      <c r="F60" s="168" t="s">
        <v>101</v>
      </c>
      <c r="G60" s="167"/>
      <c r="H60" s="167"/>
      <c r="I60" s="167"/>
      <c r="J60" s="167"/>
      <c r="K60" s="169">
        <v>45201</v>
      </c>
      <c r="L60" s="167"/>
      <c r="M60" s="167"/>
      <c r="N60" s="170" t="s">
        <v>93</v>
      </c>
      <c r="O60" s="167"/>
      <c r="P60" s="167"/>
      <c r="Q60" s="171">
        <v>300.3</v>
      </c>
      <c r="R60" s="172"/>
      <c r="S60" s="107"/>
      <c r="T60" s="113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</row>
    <row r="61" spans="1:39" ht="18" customHeight="1" x14ac:dyDescent="0.35">
      <c r="A61" s="80"/>
      <c r="B61" s="72">
        <v>46</v>
      </c>
      <c r="C61" s="175">
        <v>45215</v>
      </c>
      <c r="D61" s="176"/>
      <c r="E61" s="112" t="s">
        <v>102</v>
      </c>
      <c r="F61" s="177" t="s">
        <v>103</v>
      </c>
      <c r="G61" s="167"/>
      <c r="H61" s="167"/>
      <c r="I61" s="167"/>
      <c r="J61" s="167"/>
      <c r="K61" s="169">
        <v>45200</v>
      </c>
      <c r="L61" s="167"/>
      <c r="M61" s="167"/>
      <c r="N61" s="170" t="s">
        <v>104</v>
      </c>
      <c r="O61" s="167"/>
      <c r="P61" s="167"/>
      <c r="Q61" s="171">
        <v>199.99</v>
      </c>
      <c r="R61" s="172"/>
      <c r="S61" s="107"/>
      <c r="T61" s="113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</row>
    <row r="62" spans="1:39" ht="18" customHeight="1" x14ac:dyDescent="0.35">
      <c r="A62" s="80"/>
      <c r="B62" s="72">
        <v>47</v>
      </c>
      <c r="C62" s="166">
        <v>45218</v>
      </c>
      <c r="D62" s="167"/>
      <c r="E62" s="115" t="s">
        <v>105</v>
      </c>
      <c r="F62" s="168" t="s">
        <v>106</v>
      </c>
      <c r="G62" s="178"/>
      <c r="H62" s="178"/>
      <c r="I62" s="178"/>
      <c r="J62" s="178"/>
      <c r="K62" s="169">
        <v>45218</v>
      </c>
      <c r="L62" s="167"/>
      <c r="M62" s="167"/>
      <c r="N62" s="170" t="s">
        <v>107</v>
      </c>
      <c r="O62" s="167"/>
      <c r="P62" s="167"/>
      <c r="Q62" s="171">
        <v>468.3</v>
      </c>
      <c r="R62" s="172"/>
      <c r="S62" s="107"/>
      <c r="T62" s="113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</row>
    <row r="63" spans="1:39" ht="18" customHeight="1" x14ac:dyDescent="0.35">
      <c r="A63" s="80"/>
      <c r="B63" s="72">
        <v>48</v>
      </c>
      <c r="C63" s="166">
        <v>45219</v>
      </c>
      <c r="D63" s="167"/>
      <c r="E63" s="115" t="s">
        <v>108</v>
      </c>
      <c r="F63" s="168" t="s">
        <v>109</v>
      </c>
      <c r="G63" s="167"/>
      <c r="H63" s="167"/>
      <c r="I63" s="167"/>
      <c r="J63" s="167"/>
      <c r="K63" s="169">
        <v>45202</v>
      </c>
      <c r="L63" s="167"/>
      <c r="M63" s="167"/>
      <c r="N63" s="170" t="s">
        <v>93</v>
      </c>
      <c r="O63" s="167"/>
      <c r="P63" s="167"/>
      <c r="Q63" s="171">
        <v>7188.45</v>
      </c>
      <c r="R63" s="172"/>
      <c r="S63" s="107"/>
      <c r="T63" s="113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</row>
    <row r="64" spans="1:39" ht="18" customHeight="1" x14ac:dyDescent="0.35">
      <c r="A64" s="80"/>
      <c r="B64" s="72">
        <v>49</v>
      </c>
      <c r="C64" s="166">
        <v>45219</v>
      </c>
      <c r="D64" s="167"/>
      <c r="E64" s="115" t="s">
        <v>110</v>
      </c>
      <c r="F64" s="168" t="s">
        <v>111</v>
      </c>
      <c r="G64" s="167"/>
      <c r="H64" s="167"/>
      <c r="I64" s="167"/>
      <c r="J64" s="167"/>
      <c r="K64" s="169">
        <v>45202</v>
      </c>
      <c r="L64" s="167"/>
      <c r="M64" s="167"/>
      <c r="N64" s="170" t="s">
        <v>93</v>
      </c>
      <c r="O64" s="167"/>
      <c r="P64" s="167"/>
      <c r="Q64" s="171">
        <v>12953.34</v>
      </c>
      <c r="R64" s="172"/>
      <c r="S64" s="107"/>
      <c r="T64" s="113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</row>
    <row r="65" spans="1:39" ht="18" customHeight="1" x14ac:dyDescent="0.35">
      <c r="A65" s="80"/>
      <c r="B65" s="72">
        <v>50</v>
      </c>
      <c r="C65" s="166">
        <v>45219</v>
      </c>
      <c r="D65" s="169"/>
      <c r="E65" s="115" t="s">
        <v>112</v>
      </c>
      <c r="F65" s="173" t="s">
        <v>113</v>
      </c>
      <c r="G65" s="173"/>
      <c r="H65" s="173"/>
      <c r="I65" s="173"/>
      <c r="J65" s="173"/>
      <c r="K65" s="169" t="s">
        <v>39</v>
      </c>
      <c r="L65" s="169"/>
      <c r="M65" s="169"/>
      <c r="N65" s="170" t="s">
        <v>93</v>
      </c>
      <c r="O65" s="170"/>
      <c r="P65" s="170"/>
      <c r="Q65" s="171">
        <v>300.86</v>
      </c>
      <c r="R65" s="174"/>
      <c r="S65" s="107"/>
      <c r="T65" s="113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</row>
    <row r="66" spans="1:39" ht="18" customHeight="1" x14ac:dyDescent="0.35">
      <c r="A66" s="80"/>
      <c r="B66" s="72">
        <v>51</v>
      </c>
      <c r="C66" s="166">
        <v>45219</v>
      </c>
      <c r="D66" s="167"/>
      <c r="E66" s="115" t="s">
        <v>114</v>
      </c>
      <c r="F66" s="168" t="s">
        <v>115</v>
      </c>
      <c r="G66" s="167"/>
      <c r="H66" s="167"/>
      <c r="I66" s="167"/>
      <c r="J66" s="167"/>
      <c r="K66" s="169" t="s">
        <v>39</v>
      </c>
      <c r="L66" s="167"/>
      <c r="M66" s="167"/>
      <c r="N66" s="170" t="s">
        <v>93</v>
      </c>
      <c r="O66" s="167"/>
      <c r="P66" s="167"/>
      <c r="Q66" s="171">
        <v>97.05</v>
      </c>
      <c r="R66" s="172"/>
      <c r="S66" s="107"/>
      <c r="T66" s="113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</row>
    <row r="67" spans="1:39" ht="18" customHeight="1" x14ac:dyDescent="0.35">
      <c r="A67" s="80"/>
      <c r="B67" s="72">
        <v>52</v>
      </c>
      <c r="C67" s="166">
        <v>45223</v>
      </c>
      <c r="D67" s="167"/>
      <c r="E67" s="115" t="s">
        <v>116</v>
      </c>
      <c r="F67" s="168" t="s">
        <v>117</v>
      </c>
      <c r="G67" s="167"/>
      <c r="H67" s="167"/>
      <c r="I67" s="167"/>
      <c r="J67" s="167"/>
      <c r="K67" s="169">
        <v>45224</v>
      </c>
      <c r="L67" s="167"/>
      <c r="M67" s="167"/>
      <c r="N67" s="170" t="s">
        <v>72</v>
      </c>
      <c r="O67" s="167"/>
      <c r="P67" s="167"/>
      <c r="Q67" s="171">
        <v>5671.5</v>
      </c>
      <c r="R67" s="172"/>
      <c r="S67" s="107"/>
      <c r="T67" s="113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</row>
    <row r="68" spans="1:39" ht="18" customHeight="1" x14ac:dyDescent="0.35">
      <c r="A68" s="80"/>
      <c r="B68" s="72">
        <v>53</v>
      </c>
      <c r="C68" s="166">
        <v>45223</v>
      </c>
      <c r="D68" s="167"/>
      <c r="E68" s="115" t="s">
        <v>118</v>
      </c>
      <c r="F68" s="168" t="s">
        <v>119</v>
      </c>
      <c r="G68" s="167"/>
      <c r="H68" s="167"/>
      <c r="I68" s="167"/>
      <c r="J68" s="167"/>
      <c r="K68" s="169">
        <v>45217</v>
      </c>
      <c r="L68" s="167"/>
      <c r="M68" s="167"/>
      <c r="N68" s="170" t="s">
        <v>72</v>
      </c>
      <c r="O68" s="167"/>
      <c r="P68" s="167"/>
      <c r="Q68" s="171">
        <v>680</v>
      </c>
      <c r="R68" s="172"/>
      <c r="S68" s="107"/>
      <c r="T68" s="113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</row>
    <row r="69" spans="1:39" ht="18" customHeight="1" x14ac:dyDescent="0.35">
      <c r="A69" s="80"/>
      <c r="B69" s="72">
        <v>54</v>
      </c>
      <c r="C69" s="166">
        <v>45229</v>
      </c>
      <c r="D69" s="167"/>
      <c r="E69" s="115" t="s">
        <v>120</v>
      </c>
      <c r="F69" s="168" t="s">
        <v>121</v>
      </c>
      <c r="G69" s="167"/>
      <c r="H69" s="167"/>
      <c r="I69" s="167"/>
      <c r="J69" s="167"/>
      <c r="K69" s="169" t="s">
        <v>39</v>
      </c>
      <c r="L69" s="167"/>
      <c r="M69" s="167"/>
      <c r="N69" s="170" t="s">
        <v>40</v>
      </c>
      <c r="O69" s="167"/>
      <c r="P69" s="167"/>
      <c r="Q69" s="171">
        <v>3437.01</v>
      </c>
      <c r="R69" s="172"/>
      <c r="S69" s="107"/>
      <c r="T69" s="113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</row>
    <row r="70" spans="1:39" ht="18" customHeight="1" x14ac:dyDescent="0.35">
      <c r="A70" s="80"/>
      <c r="B70" s="72">
        <v>55</v>
      </c>
      <c r="C70" s="166">
        <v>45229</v>
      </c>
      <c r="D70" s="167"/>
      <c r="E70" s="115" t="s">
        <v>122</v>
      </c>
      <c r="F70" s="168" t="s">
        <v>123</v>
      </c>
      <c r="G70" s="167"/>
      <c r="H70" s="167"/>
      <c r="I70" s="167"/>
      <c r="J70" s="167"/>
      <c r="K70" s="169" t="s">
        <v>39</v>
      </c>
      <c r="L70" s="167"/>
      <c r="M70" s="167"/>
      <c r="N70" s="170" t="s">
        <v>40</v>
      </c>
      <c r="O70" s="167"/>
      <c r="P70" s="167"/>
      <c r="Q70" s="171">
        <v>6135.94</v>
      </c>
      <c r="R70" s="172"/>
      <c r="S70" s="107"/>
      <c r="T70" s="113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</row>
    <row r="71" spans="1:39" ht="18" customHeight="1" thickBot="1" x14ac:dyDescent="0.4">
      <c r="A71" s="80"/>
      <c r="B71" s="72">
        <v>56</v>
      </c>
      <c r="C71" s="155">
        <v>45230</v>
      </c>
      <c r="D71" s="156"/>
      <c r="E71" s="116" t="s">
        <v>124</v>
      </c>
      <c r="F71" s="157" t="s">
        <v>125</v>
      </c>
      <c r="G71" s="157"/>
      <c r="H71" s="157"/>
      <c r="I71" s="157"/>
      <c r="J71" s="157"/>
      <c r="K71" s="158">
        <v>45210</v>
      </c>
      <c r="L71" s="158"/>
      <c r="M71" s="158"/>
      <c r="N71" s="159" t="s">
        <v>79</v>
      </c>
      <c r="O71" s="159"/>
      <c r="P71" s="159"/>
      <c r="Q71" s="160">
        <v>249.15</v>
      </c>
      <c r="R71" s="161"/>
      <c r="S71" s="107"/>
      <c r="T71" s="113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</row>
    <row r="72" spans="1:39" ht="15" customHeight="1" thickBot="1" x14ac:dyDescent="0.4">
      <c r="A72" s="117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4">
        <f>SUM(Q16:R71)</f>
        <v>154289.09999999998</v>
      </c>
      <c r="R72" s="165"/>
      <c r="S72" s="118"/>
      <c r="T72" s="113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</row>
    <row r="73" spans="1:39" ht="3.75" customHeight="1" thickBot="1" x14ac:dyDescent="0.6">
      <c r="A73" s="1"/>
      <c r="B73" s="119"/>
      <c r="C73" s="120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 t="s">
        <v>126</v>
      </c>
      <c r="R73" s="122"/>
      <c r="S73" s="123"/>
      <c r="T73" s="5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</row>
    <row r="74" spans="1:39" ht="17.25" customHeight="1" thickBot="1" x14ac:dyDescent="0.6">
      <c r="A74" s="124"/>
      <c r="B74" s="144" t="s">
        <v>127</v>
      </c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6"/>
      <c r="S74" s="123"/>
      <c r="T74" s="5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</row>
    <row r="75" spans="1:39" ht="5.25" customHeight="1" x14ac:dyDescent="0.55000000000000004">
      <c r="A75" s="1"/>
      <c r="B75" s="147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9"/>
      <c r="S75" s="4"/>
      <c r="T75" s="5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1.25" customHeight="1" x14ac:dyDescent="0.35">
      <c r="A76" s="125"/>
      <c r="B76" s="150" t="s">
        <v>128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26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</row>
    <row r="77" spans="1:39" ht="11.25" customHeight="1" x14ac:dyDescent="0.35">
      <c r="A77" s="125"/>
      <c r="B77" s="128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126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</row>
    <row r="78" spans="1:39" ht="11.25" customHeight="1" x14ac:dyDescent="0.35">
      <c r="A78" s="125"/>
      <c r="B78" s="128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126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</row>
    <row r="79" spans="1:39" ht="11.25" customHeight="1" x14ac:dyDescent="0.35">
      <c r="A79" s="125"/>
      <c r="B79" s="128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126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</row>
    <row r="80" spans="1:39" ht="11.25" customHeight="1" x14ac:dyDescent="0.35">
      <c r="A80" s="125"/>
      <c r="B80" s="128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126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</row>
    <row r="81" spans="1:39" ht="11.25" customHeight="1" x14ac:dyDescent="0.35">
      <c r="A81" s="125"/>
      <c r="B81" s="128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126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</row>
    <row r="82" spans="1:39" ht="11.25" customHeight="1" x14ac:dyDescent="0.35">
      <c r="A82" s="125"/>
      <c r="B82" s="128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126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</row>
    <row r="83" spans="1:39" ht="11.25" customHeight="1" x14ac:dyDescent="0.35">
      <c r="A83" s="125"/>
      <c r="B83" s="150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1"/>
      <c r="S83" s="126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</row>
    <row r="84" spans="1:39" ht="11.25" customHeight="1" x14ac:dyDescent="0.35">
      <c r="A84" s="125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1"/>
      <c r="S84" s="126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</row>
    <row r="85" spans="1:39" ht="11.25" customHeight="1" x14ac:dyDescent="0.35">
      <c r="A85" s="125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1"/>
      <c r="S85" s="126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</row>
    <row r="86" spans="1:39" ht="11.25" customHeight="1" x14ac:dyDescent="0.55000000000000004">
      <c r="A86" s="1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1"/>
      <c r="S86" s="129"/>
      <c r="T86" s="5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14.25" customHeight="1" x14ac:dyDescent="0.55000000000000004">
      <c r="A87" s="1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1"/>
      <c r="S87" s="129"/>
      <c r="T87" s="5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8.75" customHeight="1" x14ac:dyDescent="0.55000000000000004">
      <c r="A88" s="1"/>
      <c r="B88" s="153" t="s">
        <v>129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6" customHeight="1" x14ac:dyDescent="0.55000000000000004">
      <c r="A89" s="1"/>
      <c r="B89" s="154" t="s">
        <v>130</v>
      </c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21.75" customHeight="1" x14ac:dyDescent="0.55000000000000004">
      <c r="A90" s="1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21.75" customHeight="1" x14ac:dyDescent="0.55000000000000004">
      <c r="A91" s="1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4"/>
      <c r="T91" s="5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21.75" customHeight="1" x14ac:dyDescent="0.55000000000000004">
      <c r="A92" s="1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21.75" customHeight="1" x14ac:dyDescent="0.55000000000000004">
      <c r="A93" s="1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21.75" customHeight="1" x14ac:dyDescent="0.55000000000000004">
      <c r="A94" s="1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4"/>
      <c r="T94" s="5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21.75" customHeight="1" x14ac:dyDescent="0.55000000000000004">
      <c r="A95" s="1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4"/>
      <c r="T95" s="5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21.75" customHeight="1" x14ac:dyDescent="0.55000000000000004">
      <c r="A96" s="1"/>
      <c r="B96" s="142" t="s">
        <v>131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4"/>
      <c r="T96" s="5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t="33" customHeight="1" x14ac:dyDescent="0.35">
      <c r="A97" s="131"/>
      <c r="S97" s="132"/>
      <c r="T97" s="133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</row>
    <row r="98" spans="1:39" ht="5.25" customHeight="1" x14ac:dyDescent="0.55000000000000004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5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5.25" customHeight="1" x14ac:dyDescent="0.55000000000000004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31.5" customHeight="1" x14ac:dyDescent="0.55000000000000004">
      <c r="A100" s="1"/>
      <c r="B100" s="134" t="s">
        <v>132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5.75" customHeight="1" x14ac:dyDescent="0.55000000000000004">
      <c r="A101" s="1"/>
      <c r="B101" s="135" t="s">
        <v>4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4"/>
      <c r="V101" s="4"/>
      <c r="W101" s="4"/>
      <c r="X101" s="4"/>
      <c r="Y101" s="4"/>
      <c r="Z101" s="4"/>
      <c r="AA101" s="136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5.75" customHeight="1" x14ac:dyDescent="0.55000000000000004">
      <c r="A102" s="1"/>
      <c r="B102" s="4" t="s">
        <v>133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5.75" customHeight="1" x14ac:dyDescent="0.55000000000000004">
      <c r="A103" s="1"/>
      <c r="B103" s="135" t="s">
        <v>11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5.75" customHeight="1" x14ac:dyDescent="0.55000000000000004">
      <c r="A104" s="1"/>
      <c r="B104" s="4" t="s">
        <v>134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15.75" customHeight="1" x14ac:dyDescent="0.55000000000000004">
      <c r="A105" s="1"/>
      <c r="B105" s="135" t="s">
        <v>135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16.5" customHeight="1" x14ac:dyDescent="0.55000000000000004">
      <c r="A106" s="137"/>
      <c r="B106" s="138" t="s">
        <v>136</v>
      </c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5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</row>
    <row r="107" spans="1:39" ht="18" customHeight="1" x14ac:dyDescent="0.55000000000000004">
      <c r="A107" s="137"/>
      <c r="B107" s="138" t="s">
        <v>137</v>
      </c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5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</row>
    <row r="108" spans="1:39" ht="18" customHeight="1" x14ac:dyDescent="0.55000000000000004">
      <c r="A108" s="137"/>
      <c r="B108" s="138" t="s">
        <v>138</v>
      </c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5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</row>
    <row r="109" spans="1:39" ht="18" customHeight="1" x14ac:dyDescent="0.55000000000000004">
      <c r="A109" s="137"/>
      <c r="B109" s="138" t="s">
        <v>139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5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</row>
    <row r="110" spans="1:39" ht="18" customHeight="1" x14ac:dyDescent="0.55000000000000004">
      <c r="A110" s="137"/>
      <c r="B110" s="138" t="s">
        <v>140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5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</row>
    <row r="111" spans="1:39" ht="18" customHeight="1" x14ac:dyDescent="0.55000000000000004">
      <c r="A111" s="137"/>
      <c r="B111" s="138" t="s">
        <v>141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5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</row>
    <row r="112" spans="1:39" ht="15" customHeight="1" x14ac:dyDescent="0.55000000000000004">
      <c r="A112" s="125"/>
      <c r="B112" s="140" t="s">
        <v>142</v>
      </c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5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</row>
    <row r="113" spans="1:39" ht="15" customHeight="1" x14ac:dyDescent="0.55000000000000004">
      <c r="A113" s="125"/>
      <c r="B113" s="140" t="s">
        <v>143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5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</row>
    <row r="114" spans="1:39" ht="15" customHeight="1" x14ac:dyDescent="0.55000000000000004">
      <c r="A114" s="125"/>
      <c r="B114" s="140" t="s">
        <v>144</v>
      </c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5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</row>
    <row r="115" spans="1:39" ht="15" customHeight="1" x14ac:dyDescent="0.55000000000000004">
      <c r="A115" s="125"/>
      <c r="B115" s="140" t="s">
        <v>145</v>
      </c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5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</row>
    <row r="116" spans="1:39" ht="15" customHeight="1" x14ac:dyDescent="0.55000000000000004">
      <c r="A116" s="125"/>
      <c r="B116" s="140" t="s">
        <v>146</v>
      </c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5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</row>
    <row r="117" spans="1:39" ht="15" customHeight="1" x14ac:dyDescent="0.55000000000000004">
      <c r="A117" s="125"/>
      <c r="B117" s="140" t="s">
        <v>147</v>
      </c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5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</row>
    <row r="118" spans="1:39" ht="15" customHeight="1" x14ac:dyDescent="0.55000000000000004">
      <c r="A118" s="125"/>
      <c r="B118" s="140" t="s">
        <v>148</v>
      </c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5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</row>
    <row r="119" spans="1:39" ht="15" customHeight="1" x14ac:dyDescent="0.55000000000000004">
      <c r="A119" s="125"/>
      <c r="B119" s="140" t="s">
        <v>149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5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</row>
    <row r="120" spans="1:39" ht="15" customHeight="1" x14ac:dyDescent="0.55000000000000004">
      <c r="A120" s="125"/>
      <c r="B120" s="140" t="s">
        <v>150</v>
      </c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5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</row>
    <row r="121" spans="1:39" ht="15" customHeight="1" x14ac:dyDescent="0.55000000000000004">
      <c r="A121" s="125"/>
      <c r="B121" s="140" t="s">
        <v>151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5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</row>
    <row r="122" spans="1:39" ht="15" customHeight="1" x14ac:dyDescent="0.55000000000000004">
      <c r="A122" s="125"/>
      <c r="B122" s="140" t="s">
        <v>152</v>
      </c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5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</row>
    <row r="123" spans="1:39" ht="25.5" customHeight="1" x14ac:dyDescent="0.55000000000000004">
      <c r="A123" s="1"/>
      <c r="B123" s="135" t="s">
        <v>153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 x14ac:dyDescent="0.55000000000000004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 x14ac:dyDescent="0.55000000000000004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 x14ac:dyDescent="0.55000000000000004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 x14ac:dyDescent="0.55000000000000004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 x14ac:dyDescent="0.55000000000000004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 x14ac:dyDescent="0.55000000000000004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 x14ac:dyDescent="0.55000000000000004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 x14ac:dyDescent="0.55000000000000004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5.25" customHeight="1" x14ac:dyDescent="0.55000000000000004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5.25" customHeight="1" x14ac:dyDescent="0.55000000000000004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5.25" customHeight="1" x14ac:dyDescent="0.55000000000000004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5.25" customHeight="1" x14ac:dyDescent="0.55000000000000004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5.25" customHeight="1" x14ac:dyDescent="0.5500000000000000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5.25" customHeight="1" x14ac:dyDescent="0.5500000000000000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5.25" customHeight="1" x14ac:dyDescent="0.5500000000000000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5.25" customHeight="1" x14ac:dyDescent="0.5500000000000000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5.25" customHeight="1" x14ac:dyDescent="0.5500000000000000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5.25" customHeight="1" x14ac:dyDescent="0.5500000000000000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5.25" customHeight="1" x14ac:dyDescent="0.5500000000000000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5.25" customHeight="1" x14ac:dyDescent="0.5500000000000000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15.75" customHeight="1" x14ac:dyDescent="0.55000000000000004">
      <c r="A144" s="4"/>
      <c r="B144" s="4"/>
      <c r="C144" s="4"/>
      <c r="D144" s="4"/>
      <c r="E144" s="4"/>
      <c r="F144" s="4"/>
      <c r="G144" s="14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15" customHeight="1" x14ac:dyDescent="0.55000000000000004">
      <c r="A145" s="4"/>
      <c r="B145" s="4"/>
      <c r="C145" s="4"/>
      <c r="D145" s="4"/>
      <c r="E145" s="4"/>
      <c r="F145" s="4"/>
      <c r="G145" s="14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 x14ac:dyDescent="0.55000000000000004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 x14ac:dyDescent="0.55000000000000004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 x14ac:dyDescent="0.55000000000000004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 x14ac:dyDescent="0.55000000000000004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 x14ac:dyDescent="0.55000000000000004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 x14ac:dyDescent="0.55000000000000004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 x14ac:dyDescent="0.55000000000000004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 x14ac:dyDescent="0.55000000000000004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 x14ac:dyDescent="0.55000000000000004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 x14ac:dyDescent="0.55000000000000004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 x14ac:dyDescent="0.55000000000000004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 x14ac:dyDescent="0.55000000000000004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 x14ac:dyDescent="0.55000000000000004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 x14ac:dyDescent="0.55000000000000004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 x14ac:dyDescent="0.55000000000000004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 x14ac:dyDescent="0.55000000000000004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 x14ac:dyDescent="0.55000000000000004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 x14ac:dyDescent="0.55000000000000004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 x14ac:dyDescent="0.55000000000000004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 x14ac:dyDescent="0.55000000000000004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 x14ac:dyDescent="0.55000000000000004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 x14ac:dyDescent="0.55000000000000004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 x14ac:dyDescent="0.55000000000000004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 x14ac:dyDescent="0.55000000000000004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 x14ac:dyDescent="0.55000000000000004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 x14ac:dyDescent="0.55000000000000004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 x14ac:dyDescent="0.55000000000000004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 x14ac:dyDescent="0.55000000000000004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 x14ac:dyDescent="0.55000000000000004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 x14ac:dyDescent="0.55000000000000004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 x14ac:dyDescent="0.55000000000000004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 x14ac:dyDescent="0.55000000000000004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 x14ac:dyDescent="0.55000000000000004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 x14ac:dyDescent="0.55000000000000004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 x14ac:dyDescent="0.55000000000000004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 x14ac:dyDescent="0.55000000000000004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 x14ac:dyDescent="0.55000000000000004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 x14ac:dyDescent="0.55000000000000004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 x14ac:dyDescent="0.55000000000000004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 x14ac:dyDescent="0.55000000000000004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 x14ac:dyDescent="0.55000000000000004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 x14ac:dyDescent="0.55000000000000004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 x14ac:dyDescent="0.55000000000000004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 x14ac:dyDescent="0.55000000000000004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 x14ac:dyDescent="0.55000000000000004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 x14ac:dyDescent="0.55000000000000004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 x14ac:dyDescent="0.55000000000000004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 x14ac:dyDescent="0.55000000000000004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 x14ac:dyDescent="0.55000000000000004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 x14ac:dyDescent="0.55000000000000004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 x14ac:dyDescent="0.55000000000000004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 x14ac:dyDescent="0.55000000000000004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 x14ac:dyDescent="0.55000000000000004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 x14ac:dyDescent="0.55000000000000004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 x14ac:dyDescent="0.55000000000000004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 x14ac:dyDescent="0.55000000000000004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 x14ac:dyDescent="0.55000000000000004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 x14ac:dyDescent="0.55000000000000004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 x14ac:dyDescent="0.55000000000000004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 x14ac:dyDescent="0.55000000000000004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 x14ac:dyDescent="0.55000000000000004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 x14ac:dyDescent="0.55000000000000004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 x14ac:dyDescent="0.55000000000000004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 x14ac:dyDescent="0.55000000000000004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 x14ac:dyDescent="0.55000000000000004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 x14ac:dyDescent="0.55000000000000004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 x14ac:dyDescent="0.55000000000000004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 x14ac:dyDescent="0.55000000000000004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 x14ac:dyDescent="0.55000000000000004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 x14ac:dyDescent="0.55000000000000004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 x14ac:dyDescent="0.55000000000000004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 x14ac:dyDescent="0.55000000000000004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 x14ac:dyDescent="0.55000000000000004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 x14ac:dyDescent="0.55000000000000004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 x14ac:dyDescent="0.55000000000000004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 x14ac:dyDescent="0.55000000000000004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 x14ac:dyDescent="0.55000000000000004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 x14ac:dyDescent="0.55000000000000004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 x14ac:dyDescent="0.55000000000000004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 x14ac:dyDescent="0.55000000000000004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 x14ac:dyDescent="0.55000000000000004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 x14ac:dyDescent="0.55000000000000004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 x14ac:dyDescent="0.55000000000000004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 x14ac:dyDescent="0.55000000000000004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 x14ac:dyDescent="0.55000000000000004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 x14ac:dyDescent="0.55000000000000004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 x14ac:dyDescent="0.55000000000000004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 x14ac:dyDescent="0.55000000000000004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 x14ac:dyDescent="0.55000000000000004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 x14ac:dyDescent="0.55000000000000004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 x14ac:dyDescent="0.55000000000000004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 x14ac:dyDescent="0.55000000000000004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 x14ac:dyDescent="0.55000000000000004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 x14ac:dyDescent="0.55000000000000004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 x14ac:dyDescent="0.55000000000000004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 x14ac:dyDescent="0.55000000000000004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 x14ac:dyDescent="0.55000000000000004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 x14ac:dyDescent="0.55000000000000004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 x14ac:dyDescent="0.55000000000000004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 x14ac:dyDescent="0.55000000000000004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 x14ac:dyDescent="0.55000000000000004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 x14ac:dyDescent="0.55000000000000004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 x14ac:dyDescent="0.55000000000000004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 x14ac:dyDescent="0.55000000000000004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 x14ac:dyDescent="0.55000000000000004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 x14ac:dyDescent="0.55000000000000004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 x14ac:dyDescent="0.55000000000000004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 x14ac:dyDescent="0.55000000000000004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 x14ac:dyDescent="0.55000000000000004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 x14ac:dyDescent="0.55000000000000004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 x14ac:dyDescent="0.55000000000000004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 x14ac:dyDescent="0.55000000000000004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 x14ac:dyDescent="0.55000000000000004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 x14ac:dyDescent="0.55000000000000004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 x14ac:dyDescent="0.55000000000000004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 x14ac:dyDescent="0.55000000000000004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 x14ac:dyDescent="0.55000000000000004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 x14ac:dyDescent="0.55000000000000004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 x14ac:dyDescent="0.55000000000000004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 x14ac:dyDescent="0.55000000000000004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 x14ac:dyDescent="0.55000000000000004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 x14ac:dyDescent="0.55000000000000004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 x14ac:dyDescent="0.55000000000000004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 x14ac:dyDescent="0.55000000000000004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 x14ac:dyDescent="0.55000000000000004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 x14ac:dyDescent="0.55000000000000004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 x14ac:dyDescent="0.55000000000000004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 x14ac:dyDescent="0.55000000000000004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 x14ac:dyDescent="0.55000000000000004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 x14ac:dyDescent="0.55000000000000004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 x14ac:dyDescent="0.55000000000000004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 x14ac:dyDescent="0.55000000000000004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 x14ac:dyDescent="0.55000000000000004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 x14ac:dyDescent="0.55000000000000004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 x14ac:dyDescent="0.55000000000000004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 x14ac:dyDescent="0.55000000000000004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 x14ac:dyDescent="0.55000000000000004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 x14ac:dyDescent="0.55000000000000004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 x14ac:dyDescent="0.55000000000000004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 x14ac:dyDescent="0.55000000000000004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 x14ac:dyDescent="0.55000000000000004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 x14ac:dyDescent="0.55000000000000004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 x14ac:dyDescent="0.55000000000000004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 x14ac:dyDescent="0.55000000000000004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 x14ac:dyDescent="0.55000000000000004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 x14ac:dyDescent="0.55000000000000004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 x14ac:dyDescent="0.55000000000000004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 x14ac:dyDescent="0.55000000000000004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 x14ac:dyDescent="0.55000000000000004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 x14ac:dyDescent="0.55000000000000004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 x14ac:dyDescent="0.55000000000000004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 x14ac:dyDescent="0.55000000000000004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 x14ac:dyDescent="0.55000000000000004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 x14ac:dyDescent="0.55000000000000004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 x14ac:dyDescent="0.55000000000000004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 x14ac:dyDescent="0.55000000000000004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 x14ac:dyDescent="0.55000000000000004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 x14ac:dyDescent="0.55000000000000004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 x14ac:dyDescent="0.55000000000000004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 x14ac:dyDescent="0.55000000000000004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 x14ac:dyDescent="0.55000000000000004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 x14ac:dyDescent="0.55000000000000004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 x14ac:dyDescent="0.55000000000000004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 x14ac:dyDescent="0.55000000000000004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 x14ac:dyDescent="0.55000000000000004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 x14ac:dyDescent="0.55000000000000004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 x14ac:dyDescent="0.55000000000000004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 x14ac:dyDescent="0.55000000000000004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 x14ac:dyDescent="0.55000000000000004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 x14ac:dyDescent="0.55000000000000004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 x14ac:dyDescent="0.55000000000000004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 x14ac:dyDescent="0.55000000000000004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 x14ac:dyDescent="0.55000000000000004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 x14ac:dyDescent="0.55000000000000004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 x14ac:dyDescent="0.55000000000000004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 x14ac:dyDescent="0.55000000000000004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 x14ac:dyDescent="0.55000000000000004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 x14ac:dyDescent="0.55000000000000004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 x14ac:dyDescent="0.55000000000000004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 x14ac:dyDescent="0.55000000000000004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 x14ac:dyDescent="0.55000000000000004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 x14ac:dyDescent="0.55000000000000004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 x14ac:dyDescent="0.55000000000000004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 x14ac:dyDescent="0.55000000000000004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 x14ac:dyDescent="0.55000000000000004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 x14ac:dyDescent="0.55000000000000004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 x14ac:dyDescent="0.55000000000000004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 x14ac:dyDescent="0.55000000000000004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 x14ac:dyDescent="0.55000000000000004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 x14ac:dyDescent="0.55000000000000004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 x14ac:dyDescent="0.55000000000000004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 x14ac:dyDescent="0.55000000000000004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 x14ac:dyDescent="0.55000000000000004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 x14ac:dyDescent="0.55000000000000004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 x14ac:dyDescent="0.55000000000000004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 x14ac:dyDescent="0.55000000000000004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 x14ac:dyDescent="0.55000000000000004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 x14ac:dyDescent="0.55000000000000004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 x14ac:dyDescent="0.55000000000000004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 x14ac:dyDescent="0.55000000000000004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 x14ac:dyDescent="0.55000000000000004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 x14ac:dyDescent="0.55000000000000004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 x14ac:dyDescent="0.55000000000000004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 x14ac:dyDescent="0.55000000000000004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 x14ac:dyDescent="0.55000000000000004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 x14ac:dyDescent="0.55000000000000004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 x14ac:dyDescent="0.55000000000000004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 x14ac:dyDescent="0.55000000000000004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 x14ac:dyDescent="0.55000000000000004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 x14ac:dyDescent="0.55000000000000004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 x14ac:dyDescent="0.55000000000000004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 x14ac:dyDescent="0.55000000000000004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 x14ac:dyDescent="0.55000000000000004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 x14ac:dyDescent="0.55000000000000004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 x14ac:dyDescent="0.55000000000000004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 x14ac:dyDescent="0.55000000000000004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 x14ac:dyDescent="0.55000000000000004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 x14ac:dyDescent="0.55000000000000004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 x14ac:dyDescent="0.55000000000000004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 x14ac:dyDescent="0.55000000000000004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 x14ac:dyDescent="0.55000000000000004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 x14ac:dyDescent="0.55000000000000004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 x14ac:dyDescent="0.55000000000000004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 x14ac:dyDescent="0.55000000000000004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 x14ac:dyDescent="0.55000000000000004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 x14ac:dyDescent="0.55000000000000004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 x14ac:dyDescent="0.55000000000000004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 x14ac:dyDescent="0.55000000000000004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 x14ac:dyDescent="0.55000000000000004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 x14ac:dyDescent="0.55000000000000004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 x14ac:dyDescent="0.55000000000000004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 x14ac:dyDescent="0.55000000000000004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 x14ac:dyDescent="0.55000000000000004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 x14ac:dyDescent="0.55000000000000004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 x14ac:dyDescent="0.55000000000000004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 x14ac:dyDescent="0.55000000000000004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 x14ac:dyDescent="0.55000000000000004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 x14ac:dyDescent="0.55000000000000004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 x14ac:dyDescent="0.55000000000000004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 x14ac:dyDescent="0.55000000000000004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 x14ac:dyDescent="0.55000000000000004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 x14ac:dyDescent="0.55000000000000004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 x14ac:dyDescent="0.55000000000000004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 x14ac:dyDescent="0.55000000000000004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 x14ac:dyDescent="0.55000000000000004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 x14ac:dyDescent="0.55000000000000004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 x14ac:dyDescent="0.55000000000000004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 x14ac:dyDescent="0.55000000000000004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 x14ac:dyDescent="0.55000000000000004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 x14ac:dyDescent="0.55000000000000004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 x14ac:dyDescent="0.55000000000000004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 x14ac:dyDescent="0.55000000000000004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 x14ac:dyDescent="0.55000000000000004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 x14ac:dyDescent="0.55000000000000004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 x14ac:dyDescent="0.55000000000000004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 x14ac:dyDescent="0.55000000000000004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 x14ac:dyDescent="0.55000000000000004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 x14ac:dyDescent="0.55000000000000004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 x14ac:dyDescent="0.55000000000000004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 x14ac:dyDescent="0.55000000000000004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 x14ac:dyDescent="0.55000000000000004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 x14ac:dyDescent="0.55000000000000004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 x14ac:dyDescent="0.55000000000000004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 x14ac:dyDescent="0.55000000000000004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 x14ac:dyDescent="0.55000000000000004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 x14ac:dyDescent="0.55000000000000004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 x14ac:dyDescent="0.55000000000000004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 x14ac:dyDescent="0.55000000000000004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 x14ac:dyDescent="0.55000000000000004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 x14ac:dyDescent="0.55000000000000004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 x14ac:dyDescent="0.55000000000000004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 x14ac:dyDescent="0.55000000000000004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 x14ac:dyDescent="0.55000000000000004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 x14ac:dyDescent="0.55000000000000004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 x14ac:dyDescent="0.55000000000000004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 x14ac:dyDescent="0.55000000000000004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 x14ac:dyDescent="0.55000000000000004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 x14ac:dyDescent="0.55000000000000004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 x14ac:dyDescent="0.55000000000000004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 x14ac:dyDescent="0.55000000000000004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 x14ac:dyDescent="0.55000000000000004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 x14ac:dyDescent="0.55000000000000004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 x14ac:dyDescent="0.55000000000000004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 x14ac:dyDescent="0.55000000000000004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 x14ac:dyDescent="0.55000000000000004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 x14ac:dyDescent="0.55000000000000004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 x14ac:dyDescent="0.55000000000000004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 x14ac:dyDescent="0.55000000000000004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 x14ac:dyDescent="0.55000000000000004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 x14ac:dyDescent="0.55000000000000004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 x14ac:dyDescent="0.55000000000000004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 x14ac:dyDescent="0.55000000000000004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 x14ac:dyDescent="0.55000000000000004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 x14ac:dyDescent="0.55000000000000004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 x14ac:dyDescent="0.55000000000000004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 x14ac:dyDescent="0.55000000000000004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 x14ac:dyDescent="0.55000000000000004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 x14ac:dyDescent="0.55000000000000004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 x14ac:dyDescent="0.55000000000000004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 x14ac:dyDescent="0.55000000000000004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 x14ac:dyDescent="0.55000000000000004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 x14ac:dyDescent="0.55000000000000004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 x14ac:dyDescent="0.55000000000000004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 x14ac:dyDescent="0.55000000000000004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 x14ac:dyDescent="0.55000000000000004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 x14ac:dyDescent="0.55000000000000004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 x14ac:dyDescent="0.55000000000000004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 x14ac:dyDescent="0.55000000000000004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 x14ac:dyDescent="0.55000000000000004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 x14ac:dyDescent="0.55000000000000004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 x14ac:dyDescent="0.55000000000000004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 x14ac:dyDescent="0.55000000000000004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 x14ac:dyDescent="0.55000000000000004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 x14ac:dyDescent="0.55000000000000004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 x14ac:dyDescent="0.55000000000000004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 x14ac:dyDescent="0.55000000000000004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 x14ac:dyDescent="0.55000000000000004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 x14ac:dyDescent="0.55000000000000004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 x14ac:dyDescent="0.55000000000000004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 x14ac:dyDescent="0.55000000000000004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 x14ac:dyDescent="0.55000000000000004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 x14ac:dyDescent="0.55000000000000004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 x14ac:dyDescent="0.55000000000000004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 x14ac:dyDescent="0.55000000000000004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 x14ac:dyDescent="0.55000000000000004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 x14ac:dyDescent="0.55000000000000004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 x14ac:dyDescent="0.55000000000000004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 x14ac:dyDescent="0.55000000000000004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 x14ac:dyDescent="0.55000000000000004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 x14ac:dyDescent="0.55000000000000004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 x14ac:dyDescent="0.55000000000000004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 x14ac:dyDescent="0.55000000000000004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 x14ac:dyDescent="0.55000000000000004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 x14ac:dyDescent="0.55000000000000004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 x14ac:dyDescent="0.55000000000000004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 x14ac:dyDescent="0.55000000000000004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 x14ac:dyDescent="0.55000000000000004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 x14ac:dyDescent="0.55000000000000004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 x14ac:dyDescent="0.55000000000000004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 x14ac:dyDescent="0.55000000000000004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 x14ac:dyDescent="0.55000000000000004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 x14ac:dyDescent="0.55000000000000004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 x14ac:dyDescent="0.55000000000000004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 x14ac:dyDescent="0.55000000000000004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 x14ac:dyDescent="0.55000000000000004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 x14ac:dyDescent="0.55000000000000004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 x14ac:dyDescent="0.55000000000000004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 x14ac:dyDescent="0.55000000000000004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 x14ac:dyDescent="0.55000000000000004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 x14ac:dyDescent="0.55000000000000004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 x14ac:dyDescent="0.55000000000000004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 x14ac:dyDescent="0.55000000000000004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 x14ac:dyDescent="0.55000000000000004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 x14ac:dyDescent="0.55000000000000004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 x14ac:dyDescent="0.55000000000000004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 x14ac:dyDescent="0.55000000000000004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 x14ac:dyDescent="0.55000000000000004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 x14ac:dyDescent="0.55000000000000004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 x14ac:dyDescent="0.55000000000000004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 x14ac:dyDescent="0.55000000000000004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 x14ac:dyDescent="0.55000000000000004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 x14ac:dyDescent="0.55000000000000004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 x14ac:dyDescent="0.55000000000000004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 x14ac:dyDescent="0.55000000000000004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 x14ac:dyDescent="0.55000000000000004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 x14ac:dyDescent="0.55000000000000004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 x14ac:dyDescent="0.55000000000000004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 x14ac:dyDescent="0.55000000000000004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 x14ac:dyDescent="0.55000000000000004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 x14ac:dyDescent="0.55000000000000004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 x14ac:dyDescent="0.55000000000000004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 x14ac:dyDescent="0.55000000000000004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 x14ac:dyDescent="0.55000000000000004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 x14ac:dyDescent="0.55000000000000004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 x14ac:dyDescent="0.55000000000000004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 x14ac:dyDescent="0.55000000000000004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 x14ac:dyDescent="0.55000000000000004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 x14ac:dyDescent="0.55000000000000004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 x14ac:dyDescent="0.55000000000000004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 x14ac:dyDescent="0.55000000000000004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 x14ac:dyDescent="0.55000000000000004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 x14ac:dyDescent="0.55000000000000004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 x14ac:dyDescent="0.55000000000000004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 x14ac:dyDescent="0.55000000000000004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 x14ac:dyDescent="0.55000000000000004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 x14ac:dyDescent="0.55000000000000004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 x14ac:dyDescent="0.55000000000000004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 x14ac:dyDescent="0.55000000000000004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 x14ac:dyDescent="0.55000000000000004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 x14ac:dyDescent="0.55000000000000004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 x14ac:dyDescent="0.55000000000000004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 x14ac:dyDescent="0.55000000000000004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 x14ac:dyDescent="0.55000000000000004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 x14ac:dyDescent="0.55000000000000004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 x14ac:dyDescent="0.55000000000000004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 x14ac:dyDescent="0.55000000000000004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 x14ac:dyDescent="0.55000000000000004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 x14ac:dyDescent="0.55000000000000004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 x14ac:dyDescent="0.55000000000000004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 x14ac:dyDescent="0.55000000000000004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 x14ac:dyDescent="0.55000000000000004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 x14ac:dyDescent="0.55000000000000004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 x14ac:dyDescent="0.55000000000000004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 x14ac:dyDescent="0.55000000000000004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 x14ac:dyDescent="0.55000000000000004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 x14ac:dyDescent="0.55000000000000004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 x14ac:dyDescent="0.55000000000000004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 x14ac:dyDescent="0.55000000000000004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 x14ac:dyDescent="0.55000000000000004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 x14ac:dyDescent="0.55000000000000004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 x14ac:dyDescent="0.55000000000000004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 x14ac:dyDescent="0.55000000000000004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 x14ac:dyDescent="0.55000000000000004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 x14ac:dyDescent="0.55000000000000004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 x14ac:dyDescent="0.55000000000000004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 x14ac:dyDescent="0.55000000000000004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 x14ac:dyDescent="0.55000000000000004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 x14ac:dyDescent="0.55000000000000004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 x14ac:dyDescent="0.55000000000000004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 x14ac:dyDescent="0.55000000000000004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 x14ac:dyDescent="0.55000000000000004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 x14ac:dyDescent="0.55000000000000004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 x14ac:dyDescent="0.55000000000000004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 x14ac:dyDescent="0.55000000000000004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 x14ac:dyDescent="0.55000000000000004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 x14ac:dyDescent="0.55000000000000004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 x14ac:dyDescent="0.55000000000000004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 x14ac:dyDescent="0.55000000000000004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 x14ac:dyDescent="0.55000000000000004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 x14ac:dyDescent="0.55000000000000004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 x14ac:dyDescent="0.55000000000000004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 x14ac:dyDescent="0.55000000000000004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 x14ac:dyDescent="0.55000000000000004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 x14ac:dyDescent="0.55000000000000004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 x14ac:dyDescent="0.55000000000000004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 x14ac:dyDescent="0.55000000000000004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 x14ac:dyDescent="0.55000000000000004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 x14ac:dyDescent="0.55000000000000004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 x14ac:dyDescent="0.55000000000000004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 x14ac:dyDescent="0.55000000000000004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 x14ac:dyDescent="0.55000000000000004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 x14ac:dyDescent="0.55000000000000004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 x14ac:dyDescent="0.55000000000000004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 x14ac:dyDescent="0.55000000000000004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 x14ac:dyDescent="0.55000000000000004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 x14ac:dyDescent="0.55000000000000004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 x14ac:dyDescent="0.55000000000000004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 x14ac:dyDescent="0.55000000000000004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 x14ac:dyDescent="0.55000000000000004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 x14ac:dyDescent="0.55000000000000004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 x14ac:dyDescent="0.55000000000000004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 x14ac:dyDescent="0.55000000000000004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 x14ac:dyDescent="0.55000000000000004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 x14ac:dyDescent="0.55000000000000004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 x14ac:dyDescent="0.55000000000000004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 x14ac:dyDescent="0.55000000000000004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 x14ac:dyDescent="0.55000000000000004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 x14ac:dyDescent="0.55000000000000004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 x14ac:dyDescent="0.55000000000000004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 x14ac:dyDescent="0.55000000000000004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 x14ac:dyDescent="0.55000000000000004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 x14ac:dyDescent="0.55000000000000004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 x14ac:dyDescent="0.55000000000000004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 x14ac:dyDescent="0.55000000000000004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 x14ac:dyDescent="0.55000000000000004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 x14ac:dyDescent="0.55000000000000004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 x14ac:dyDescent="0.55000000000000004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 x14ac:dyDescent="0.55000000000000004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 x14ac:dyDescent="0.55000000000000004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 x14ac:dyDescent="0.55000000000000004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 x14ac:dyDescent="0.55000000000000004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 x14ac:dyDescent="0.55000000000000004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 x14ac:dyDescent="0.55000000000000004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 x14ac:dyDescent="0.55000000000000004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 x14ac:dyDescent="0.55000000000000004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 x14ac:dyDescent="0.55000000000000004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 x14ac:dyDescent="0.55000000000000004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 x14ac:dyDescent="0.55000000000000004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 x14ac:dyDescent="0.55000000000000004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 x14ac:dyDescent="0.55000000000000004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 x14ac:dyDescent="0.55000000000000004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 x14ac:dyDescent="0.55000000000000004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 x14ac:dyDescent="0.55000000000000004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 x14ac:dyDescent="0.55000000000000004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 x14ac:dyDescent="0.55000000000000004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 x14ac:dyDescent="0.55000000000000004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 x14ac:dyDescent="0.55000000000000004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 x14ac:dyDescent="0.55000000000000004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 x14ac:dyDescent="0.55000000000000004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 x14ac:dyDescent="0.55000000000000004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 x14ac:dyDescent="0.55000000000000004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 x14ac:dyDescent="0.55000000000000004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 x14ac:dyDescent="0.55000000000000004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 x14ac:dyDescent="0.55000000000000004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 x14ac:dyDescent="0.55000000000000004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 x14ac:dyDescent="0.55000000000000004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 x14ac:dyDescent="0.55000000000000004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 x14ac:dyDescent="0.55000000000000004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 x14ac:dyDescent="0.55000000000000004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 x14ac:dyDescent="0.55000000000000004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 x14ac:dyDescent="0.55000000000000004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 x14ac:dyDescent="0.55000000000000004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 x14ac:dyDescent="0.55000000000000004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 x14ac:dyDescent="0.55000000000000004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 x14ac:dyDescent="0.55000000000000004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 x14ac:dyDescent="0.55000000000000004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 x14ac:dyDescent="0.55000000000000004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 x14ac:dyDescent="0.55000000000000004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 x14ac:dyDescent="0.55000000000000004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 x14ac:dyDescent="0.55000000000000004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 x14ac:dyDescent="0.55000000000000004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 x14ac:dyDescent="0.55000000000000004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 x14ac:dyDescent="0.55000000000000004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 x14ac:dyDescent="0.55000000000000004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 x14ac:dyDescent="0.55000000000000004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 x14ac:dyDescent="0.55000000000000004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 x14ac:dyDescent="0.55000000000000004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 x14ac:dyDescent="0.55000000000000004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 x14ac:dyDescent="0.55000000000000004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 x14ac:dyDescent="0.55000000000000004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 x14ac:dyDescent="0.55000000000000004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 x14ac:dyDescent="0.55000000000000004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 x14ac:dyDescent="0.55000000000000004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 x14ac:dyDescent="0.55000000000000004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 x14ac:dyDescent="0.55000000000000004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 x14ac:dyDescent="0.55000000000000004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 x14ac:dyDescent="0.55000000000000004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 x14ac:dyDescent="0.55000000000000004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 x14ac:dyDescent="0.55000000000000004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 x14ac:dyDescent="0.55000000000000004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 x14ac:dyDescent="0.55000000000000004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 x14ac:dyDescent="0.55000000000000004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 x14ac:dyDescent="0.55000000000000004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 x14ac:dyDescent="0.55000000000000004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 x14ac:dyDescent="0.55000000000000004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 x14ac:dyDescent="0.55000000000000004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 x14ac:dyDescent="0.55000000000000004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 x14ac:dyDescent="0.55000000000000004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 x14ac:dyDescent="0.55000000000000004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 x14ac:dyDescent="0.55000000000000004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 x14ac:dyDescent="0.55000000000000004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 x14ac:dyDescent="0.55000000000000004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 x14ac:dyDescent="0.55000000000000004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 x14ac:dyDescent="0.55000000000000004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 x14ac:dyDescent="0.55000000000000004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 x14ac:dyDescent="0.55000000000000004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 x14ac:dyDescent="0.55000000000000004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 x14ac:dyDescent="0.55000000000000004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 x14ac:dyDescent="0.55000000000000004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 x14ac:dyDescent="0.55000000000000004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 x14ac:dyDescent="0.55000000000000004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 x14ac:dyDescent="0.55000000000000004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 x14ac:dyDescent="0.55000000000000004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 x14ac:dyDescent="0.55000000000000004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 x14ac:dyDescent="0.55000000000000004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 x14ac:dyDescent="0.55000000000000004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 x14ac:dyDescent="0.55000000000000004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 x14ac:dyDescent="0.55000000000000004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 x14ac:dyDescent="0.55000000000000004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 x14ac:dyDescent="0.55000000000000004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 x14ac:dyDescent="0.55000000000000004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 x14ac:dyDescent="0.55000000000000004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 x14ac:dyDescent="0.55000000000000004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 x14ac:dyDescent="0.55000000000000004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 x14ac:dyDescent="0.55000000000000004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 x14ac:dyDescent="0.55000000000000004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 x14ac:dyDescent="0.55000000000000004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 x14ac:dyDescent="0.55000000000000004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 x14ac:dyDescent="0.55000000000000004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 x14ac:dyDescent="0.55000000000000004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 x14ac:dyDescent="0.55000000000000004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 x14ac:dyDescent="0.55000000000000004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 x14ac:dyDescent="0.55000000000000004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 x14ac:dyDescent="0.55000000000000004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 x14ac:dyDescent="0.55000000000000004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 x14ac:dyDescent="0.55000000000000004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 x14ac:dyDescent="0.55000000000000004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 x14ac:dyDescent="0.55000000000000004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 x14ac:dyDescent="0.55000000000000004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 x14ac:dyDescent="0.55000000000000004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 x14ac:dyDescent="0.55000000000000004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 x14ac:dyDescent="0.55000000000000004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 x14ac:dyDescent="0.55000000000000004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 x14ac:dyDescent="0.55000000000000004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 x14ac:dyDescent="0.55000000000000004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 x14ac:dyDescent="0.55000000000000004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 x14ac:dyDescent="0.55000000000000004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 x14ac:dyDescent="0.55000000000000004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 x14ac:dyDescent="0.55000000000000004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 x14ac:dyDescent="0.55000000000000004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 x14ac:dyDescent="0.55000000000000004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 x14ac:dyDescent="0.55000000000000004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 x14ac:dyDescent="0.55000000000000004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 x14ac:dyDescent="0.55000000000000004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 x14ac:dyDescent="0.55000000000000004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 x14ac:dyDescent="0.55000000000000004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 x14ac:dyDescent="0.55000000000000004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 x14ac:dyDescent="0.55000000000000004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 x14ac:dyDescent="0.55000000000000004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 x14ac:dyDescent="0.55000000000000004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 x14ac:dyDescent="0.55000000000000004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 x14ac:dyDescent="0.55000000000000004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 x14ac:dyDescent="0.55000000000000004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 x14ac:dyDescent="0.55000000000000004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 x14ac:dyDescent="0.55000000000000004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 x14ac:dyDescent="0.55000000000000004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 x14ac:dyDescent="0.55000000000000004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 x14ac:dyDescent="0.55000000000000004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 x14ac:dyDescent="0.55000000000000004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 x14ac:dyDescent="0.55000000000000004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 x14ac:dyDescent="0.55000000000000004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 x14ac:dyDescent="0.55000000000000004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 x14ac:dyDescent="0.55000000000000004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 x14ac:dyDescent="0.55000000000000004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 x14ac:dyDescent="0.55000000000000004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 x14ac:dyDescent="0.55000000000000004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 x14ac:dyDescent="0.55000000000000004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 x14ac:dyDescent="0.55000000000000004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 x14ac:dyDescent="0.55000000000000004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 x14ac:dyDescent="0.55000000000000004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 x14ac:dyDescent="0.55000000000000004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 x14ac:dyDescent="0.55000000000000004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 x14ac:dyDescent="0.55000000000000004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 x14ac:dyDescent="0.55000000000000004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 x14ac:dyDescent="0.55000000000000004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 x14ac:dyDescent="0.55000000000000004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 x14ac:dyDescent="0.55000000000000004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 x14ac:dyDescent="0.55000000000000004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 x14ac:dyDescent="0.55000000000000004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 x14ac:dyDescent="0.55000000000000004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 x14ac:dyDescent="0.55000000000000004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 x14ac:dyDescent="0.55000000000000004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 x14ac:dyDescent="0.55000000000000004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 x14ac:dyDescent="0.55000000000000004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 x14ac:dyDescent="0.55000000000000004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 x14ac:dyDescent="0.55000000000000004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 x14ac:dyDescent="0.55000000000000004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 x14ac:dyDescent="0.55000000000000004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 x14ac:dyDescent="0.55000000000000004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 x14ac:dyDescent="0.55000000000000004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 x14ac:dyDescent="0.55000000000000004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 x14ac:dyDescent="0.55000000000000004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 x14ac:dyDescent="0.55000000000000004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 x14ac:dyDescent="0.55000000000000004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 x14ac:dyDescent="0.55000000000000004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 x14ac:dyDescent="0.55000000000000004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 x14ac:dyDescent="0.55000000000000004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 x14ac:dyDescent="0.55000000000000004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 x14ac:dyDescent="0.55000000000000004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 x14ac:dyDescent="0.55000000000000004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 x14ac:dyDescent="0.55000000000000004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 x14ac:dyDescent="0.55000000000000004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 x14ac:dyDescent="0.55000000000000004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 x14ac:dyDescent="0.55000000000000004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 x14ac:dyDescent="0.55000000000000004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 x14ac:dyDescent="0.55000000000000004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 x14ac:dyDescent="0.55000000000000004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 x14ac:dyDescent="0.55000000000000004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 x14ac:dyDescent="0.55000000000000004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 x14ac:dyDescent="0.55000000000000004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 x14ac:dyDescent="0.55000000000000004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 x14ac:dyDescent="0.55000000000000004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 x14ac:dyDescent="0.55000000000000004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 x14ac:dyDescent="0.55000000000000004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 x14ac:dyDescent="0.55000000000000004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 x14ac:dyDescent="0.55000000000000004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 x14ac:dyDescent="0.55000000000000004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 x14ac:dyDescent="0.55000000000000004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 x14ac:dyDescent="0.55000000000000004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 x14ac:dyDescent="0.55000000000000004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 x14ac:dyDescent="0.55000000000000004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 x14ac:dyDescent="0.55000000000000004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 x14ac:dyDescent="0.55000000000000004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 x14ac:dyDescent="0.55000000000000004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 x14ac:dyDescent="0.55000000000000004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 x14ac:dyDescent="0.55000000000000004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 x14ac:dyDescent="0.55000000000000004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 x14ac:dyDescent="0.55000000000000004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 x14ac:dyDescent="0.55000000000000004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 x14ac:dyDescent="0.55000000000000004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 x14ac:dyDescent="0.55000000000000004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 x14ac:dyDescent="0.55000000000000004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 x14ac:dyDescent="0.55000000000000004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 x14ac:dyDescent="0.55000000000000004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 x14ac:dyDescent="0.55000000000000004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 x14ac:dyDescent="0.55000000000000004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 x14ac:dyDescent="0.55000000000000004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 x14ac:dyDescent="0.55000000000000004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 x14ac:dyDescent="0.55000000000000004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 x14ac:dyDescent="0.55000000000000004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 x14ac:dyDescent="0.55000000000000004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 x14ac:dyDescent="0.55000000000000004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 x14ac:dyDescent="0.55000000000000004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 x14ac:dyDescent="0.55000000000000004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 x14ac:dyDescent="0.55000000000000004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 x14ac:dyDescent="0.55000000000000004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 x14ac:dyDescent="0.55000000000000004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 x14ac:dyDescent="0.55000000000000004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 x14ac:dyDescent="0.55000000000000004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 x14ac:dyDescent="0.55000000000000004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 x14ac:dyDescent="0.55000000000000004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 x14ac:dyDescent="0.55000000000000004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 x14ac:dyDescent="0.55000000000000004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 x14ac:dyDescent="0.55000000000000004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 x14ac:dyDescent="0.55000000000000004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 x14ac:dyDescent="0.55000000000000004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 x14ac:dyDescent="0.55000000000000004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 x14ac:dyDescent="0.55000000000000004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 x14ac:dyDescent="0.55000000000000004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 x14ac:dyDescent="0.55000000000000004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 x14ac:dyDescent="0.55000000000000004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 x14ac:dyDescent="0.55000000000000004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 x14ac:dyDescent="0.55000000000000004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 x14ac:dyDescent="0.55000000000000004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 x14ac:dyDescent="0.55000000000000004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 x14ac:dyDescent="0.55000000000000004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 x14ac:dyDescent="0.55000000000000004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 x14ac:dyDescent="0.55000000000000004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 x14ac:dyDescent="0.55000000000000004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 x14ac:dyDescent="0.55000000000000004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 x14ac:dyDescent="0.55000000000000004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 x14ac:dyDescent="0.55000000000000004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 x14ac:dyDescent="0.55000000000000004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 x14ac:dyDescent="0.55000000000000004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 x14ac:dyDescent="0.55000000000000004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 x14ac:dyDescent="0.55000000000000004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 x14ac:dyDescent="0.55000000000000004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 x14ac:dyDescent="0.55000000000000004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 x14ac:dyDescent="0.55000000000000004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 x14ac:dyDescent="0.55000000000000004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 x14ac:dyDescent="0.55000000000000004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 x14ac:dyDescent="0.55000000000000004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 x14ac:dyDescent="0.55000000000000004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 x14ac:dyDescent="0.55000000000000004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 x14ac:dyDescent="0.55000000000000004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 x14ac:dyDescent="0.55000000000000004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 x14ac:dyDescent="0.55000000000000004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 x14ac:dyDescent="0.55000000000000004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 x14ac:dyDescent="0.55000000000000004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 x14ac:dyDescent="0.55000000000000004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 x14ac:dyDescent="0.55000000000000004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 x14ac:dyDescent="0.55000000000000004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 x14ac:dyDescent="0.55000000000000004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 x14ac:dyDescent="0.55000000000000004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 x14ac:dyDescent="0.55000000000000004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 x14ac:dyDescent="0.55000000000000004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 x14ac:dyDescent="0.55000000000000004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 x14ac:dyDescent="0.55000000000000004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 x14ac:dyDescent="0.55000000000000004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 x14ac:dyDescent="0.55000000000000004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 x14ac:dyDescent="0.55000000000000004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 x14ac:dyDescent="0.55000000000000004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 x14ac:dyDescent="0.55000000000000004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 x14ac:dyDescent="0.55000000000000004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 x14ac:dyDescent="0.55000000000000004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 x14ac:dyDescent="0.55000000000000004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 x14ac:dyDescent="0.55000000000000004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 x14ac:dyDescent="0.55000000000000004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 x14ac:dyDescent="0.55000000000000004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 x14ac:dyDescent="0.55000000000000004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 x14ac:dyDescent="0.55000000000000004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 x14ac:dyDescent="0.55000000000000004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 x14ac:dyDescent="0.55000000000000004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 x14ac:dyDescent="0.55000000000000004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 x14ac:dyDescent="0.55000000000000004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 x14ac:dyDescent="0.55000000000000004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 x14ac:dyDescent="0.55000000000000004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 x14ac:dyDescent="0.55000000000000004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 x14ac:dyDescent="0.55000000000000004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 x14ac:dyDescent="0.55000000000000004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 x14ac:dyDescent="0.55000000000000004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 x14ac:dyDescent="0.55000000000000004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 x14ac:dyDescent="0.55000000000000004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 x14ac:dyDescent="0.55000000000000004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 x14ac:dyDescent="0.55000000000000004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 x14ac:dyDescent="0.55000000000000004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 x14ac:dyDescent="0.55000000000000004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 x14ac:dyDescent="0.55000000000000004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 x14ac:dyDescent="0.55000000000000004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 x14ac:dyDescent="0.55000000000000004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 x14ac:dyDescent="0.55000000000000004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 x14ac:dyDescent="0.55000000000000004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 x14ac:dyDescent="0.55000000000000004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 x14ac:dyDescent="0.55000000000000004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 x14ac:dyDescent="0.55000000000000004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 x14ac:dyDescent="0.55000000000000004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 x14ac:dyDescent="0.55000000000000004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 x14ac:dyDescent="0.55000000000000004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 x14ac:dyDescent="0.55000000000000004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 x14ac:dyDescent="0.55000000000000004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 x14ac:dyDescent="0.55000000000000004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 x14ac:dyDescent="0.55000000000000004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 x14ac:dyDescent="0.55000000000000004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 x14ac:dyDescent="0.55000000000000004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 x14ac:dyDescent="0.55000000000000004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 x14ac:dyDescent="0.55000000000000004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 x14ac:dyDescent="0.55000000000000004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 x14ac:dyDescent="0.55000000000000004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 x14ac:dyDescent="0.55000000000000004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 x14ac:dyDescent="0.55000000000000004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 x14ac:dyDescent="0.55000000000000004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 x14ac:dyDescent="0.55000000000000004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 x14ac:dyDescent="0.55000000000000004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 x14ac:dyDescent="0.55000000000000004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 x14ac:dyDescent="0.55000000000000004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 x14ac:dyDescent="0.55000000000000004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 x14ac:dyDescent="0.55000000000000004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 x14ac:dyDescent="0.55000000000000004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 x14ac:dyDescent="0.55000000000000004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 x14ac:dyDescent="0.55000000000000004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 x14ac:dyDescent="0.55000000000000004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 x14ac:dyDescent="0.55000000000000004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 x14ac:dyDescent="0.55000000000000004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 x14ac:dyDescent="0.55000000000000004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 x14ac:dyDescent="0.55000000000000004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 x14ac:dyDescent="0.55000000000000004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 x14ac:dyDescent="0.55000000000000004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 x14ac:dyDescent="0.55000000000000004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 x14ac:dyDescent="0.55000000000000004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 x14ac:dyDescent="0.55000000000000004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 x14ac:dyDescent="0.55000000000000004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 x14ac:dyDescent="0.55000000000000004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 x14ac:dyDescent="0.55000000000000004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 x14ac:dyDescent="0.55000000000000004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 x14ac:dyDescent="0.55000000000000004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 x14ac:dyDescent="0.55000000000000004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 x14ac:dyDescent="0.55000000000000004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 x14ac:dyDescent="0.55000000000000004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 x14ac:dyDescent="0.55000000000000004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 x14ac:dyDescent="0.55000000000000004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 x14ac:dyDescent="0.55000000000000004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 x14ac:dyDescent="0.55000000000000004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 x14ac:dyDescent="0.55000000000000004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 x14ac:dyDescent="0.55000000000000004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 x14ac:dyDescent="0.55000000000000004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 x14ac:dyDescent="0.55000000000000004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 x14ac:dyDescent="0.55000000000000004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 x14ac:dyDescent="0.55000000000000004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 x14ac:dyDescent="0.55000000000000004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 x14ac:dyDescent="0.55000000000000004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 x14ac:dyDescent="0.55000000000000004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 x14ac:dyDescent="0.55000000000000004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 x14ac:dyDescent="0.55000000000000004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 x14ac:dyDescent="0.55000000000000004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 x14ac:dyDescent="0.55000000000000004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 x14ac:dyDescent="0.55000000000000004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 x14ac:dyDescent="0.55000000000000004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 x14ac:dyDescent="0.55000000000000004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 x14ac:dyDescent="0.55000000000000004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 x14ac:dyDescent="0.55000000000000004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 x14ac:dyDescent="0.55000000000000004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 x14ac:dyDescent="0.55000000000000004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 x14ac:dyDescent="0.55000000000000004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 x14ac:dyDescent="0.55000000000000004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 x14ac:dyDescent="0.55000000000000004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ht="30" customHeight="1" x14ac:dyDescent="0.55000000000000004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ht="30" customHeight="1" x14ac:dyDescent="0.55000000000000004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5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ht="30" customHeight="1" x14ac:dyDescent="0.55000000000000004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ht="30" customHeight="1" x14ac:dyDescent="0.55000000000000004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5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ht="30" customHeight="1" x14ac:dyDescent="0.55000000000000004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ht="30" customHeight="1" x14ac:dyDescent="0.55000000000000004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5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ht="30" customHeight="1" x14ac:dyDescent="0.55000000000000004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5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ht="30" customHeight="1" x14ac:dyDescent="0.55000000000000004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5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ht="30" customHeight="1" x14ac:dyDescent="0.55000000000000004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5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ht="30" customHeight="1" x14ac:dyDescent="0.55000000000000004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5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  <row r="1011" spans="1:39" ht="30" customHeight="1" x14ac:dyDescent="0.55000000000000004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5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</row>
  </sheetData>
  <sheetProtection algorithmName="SHA-512" hashValue="LbJErEeuQWHkyKf5os8ZjpvNVVM+OxsnCJADZhsg+nws16+wmAmMk2m8Q0FAVkBgkvciNqEci3ENGYi+mRmtpw==" saltValue="VzezKucjfe00e3/v0hjDbQ==" spinCount="100000" sheet="1" objects="1" scenarios="1" sort="0" autoFilter="0"/>
  <mergeCells count="317"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6:D36"/>
    <mergeCell ref="F36:J36"/>
    <mergeCell ref="K36:M36"/>
    <mergeCell ref="N36:P36"/>
    <mergeCell ref="Q36:R36"/>
    <mergeCell ref="U36:Y36"/>
    <mergeCell ref="U34:Y34"/>
    <mergeCell ref="C35:D35"/>
    <mergeCell ref="F35:J35"/>
    <mergeCell ref="K35:M35"/>
    <mergeCell ref="N35:P35"/>
    <mergeCell ref="Q35:R35"/>
    <mergeCell ref="U35:Y35"/>
    <mergeCell ref="C37:D37"/>
    <mergeCell ref="F37:J37"/>
    <mergeCell ref="K37:M37"/>
    <mergeCell ref="N37:P37"/>
    <mergeCell ref="Q37:R37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B96:R96"/>
    <mergeCell ref="B74:R74"/>
    <mergeCell ref="B75:R75"/>
    <mergeCell ref="B76:R76"/>
    <mergeCell ref="B83:R87"/>
    <mergeCell ref="B88:R88"/>
    <mergeCell ref="B89:R90"/>
    <mergeCell ref="C71:D71"/>
    <mergeCell ref="F71:J71"/>
    <mergeCell ref="K71:M71"/>
    <mergeCell ref="N71:P71"/>
    <mergeCell ref="Q71:R71"/>
    <mergeCell ref="B72:P72"/>
    <mergeCell ref="Q72:R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2023-12-14T13:59:57Z</dcterms:modified>
</cp:coreProperties>
</file>