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saude\SAÚDE ANO 2019\"/>
    </mc:Choice>
  </mc:AlternateContent>
  <bookViews>
    <workbookView xWindow="0" yWindow="0" windowWidth="19200" windowHeight="7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F90" i="1" l="1"/>
  <c r="F92" i="1" s="1"/>
  <c r="G72" i="1"/>
  <c r="G39" i="1"/>
  <c r="E17" i="1"/>
  <c r="E20" i="1" s="1"/>
  <c r="F93" i="1" s="1"/>
  <c r="F94" i="1" s="1"/>
</calcChain>
</file>

<file path=xl/sharedStrings.xml><?xml version="1.0" encoding="utf-8"?>
<sst xmlns="http://schemas.openxmlformats.org/spreadsheetml/2006/main" count="169" uniqueCount="120">
  <si>
    <t>Demonstrativo das Receitas e Despesas do exercício 2019</t>
  </si>
  <si>
    <t>Órgão concessor:  Secretaria de  Saúde</t>
  </si>
  <si>
    <t>Termo de Colaboração nº 011/2017</t>
  </si>
  <si>
    <t>Aditamento: 067/2017</t>
  </si>
  <si>
    <t>Proc. Adm. nº 32688/942/2016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</si>
  <si>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</si>
  <si>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</si>
  <si>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</si>
  <si>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</si>
  <si>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</si>
  <si>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</si>
  <si>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</si>
  <si>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</si>
  <si>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</si>
  <si>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</si>
  <si>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</si>
  <si>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rendimento de aplicação financeira em:</t>
  </si>
  <si>
    <t>Empréstimo do Recurso Próprio p/pgtos de encargos 03/07/19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</si>
  <si>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</si>
  <si>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</si>
  <si>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</si>
  <si>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r>
      <t xml:space="preserve">Beneficente, vem indicar, na forma abaixa detalhada a documentação comprovadora da </t>
    </r>
    <r>
      <rPr>
        <sz val="10"/>
        <rFont val="Arial"/>
        <family val="2"/>
      </rPr>
      <t>aplicação dos recursos recebidos em  10/07/2019,</t>
    </r>
    <r>
      <rPr>
        <sz val="10"/>
        <color theme="1"/>
        <rFont val="Arial"/>
        <family val="2"/>
      </rPr>
      <t xml:space="preserve"> referente a</t>
    </r>
  </si>
  <si>
    <r>
      <rPr>
        <b/>
        <sz val="10"/>
        <color theme="1"/>
        <rFont val="Arial"/>
        <family val="2"/>
      </rPr>
      <t>6º parcela/2019</t>
    </r>
    <r>
      <rPr>
        <sz val="10"/>
        <color theme="1"/>
        <rFont val="Arial"/>
        <family val="2"/>
      </rPr>
      <t>, correspondente ao mês de Junho/2019, da Secretaria Municipal de Saúde (Repasse através da Prefeitura Municipal de Guarujá),</t>
    </r>
  </si>
  <si>
    <t>na importância total de R$ 113.513,38 (cento e treze mil e quinhentos e treze reais e trinta e oito centavos) recurso este</t>
  </si>
  <si>
    <t>recebido para a folha de pagamento parcial (holerites), encargos, materiais de consumo, serviços de terceiros, durante o ano exercício de 2019.</t>
  </si>
  <si>
    <t>Nº</t>
  </si>
  <si>
    <t>DATA</t>
  </si>
  <si>
    <t xml:space="preserve">CH-REMESSA </t>
  </si>
  <si>
    <t>NF/RECIBO</t>
  </si>
  <si>
    <t>NATUREZA DA DESPESA</t>
  </si>
  <si>
    <t>VALOR PAGO</t>
  </si>
  <si>
    <t>Deb.Pgto Salário</t>
  </si>
  <si>
    <t>Auxiliar Administrativo-  Katiuscia Garcia O. de Lima- ref. Férias</t>
  </si>
  <si>
    <t>Terapeuta Ocupacional- Katia Regina Feller- ref. Férias</t>
  </si>
  <si>
    <t>Fisioterapeuta- Lilian Moreira Sanchez-ref. Férias</t>
  </si>
  <si>
    <t>Fonoaudióloga- Adriana Martins dos S. Fernandes-ref. Férias</t>
  </si>
  <si>
    <t>Motorista- Marcos Ferreira de Lima- ref. Férias</t>
  </si>
  <si>
    <t>Faxineira- Maria das Graças P. da Silva- ref.Férias</t>
  </si>
  <si>
    <t>Secretária- Gardenha Batista Rodrigues da Silva- ref. Férias</t>
  </si>
  <si>
    <t>Fisioterapeuta- Melissa Borges de Moraes- ref. Férias</t>
  </si>
  <si>
    <t>Psicóloga- Adriana Martinho Ferraz de Campos- ref. Férias</t>
  </si>
  <si>
    <t>Encargos</t>
  </si>
  <si>
    <t>FGTS -ref. 06/2019</t>
  </si>
  <si>
    <t>Contribuição Associativa- Sind. Inter. Dos Emp. Em Inst. Beneficientes- ref. 06/2019</t>
  </si>
  <si>
    <t>Jovem Aprendiz- Aline Amaro M. Ferreira ref. 06/2019</t>
  </si>
  <si>
    <t>NF 313091</t>
  </si>
  <si>
    <t>Sodexo Pass do Brasil Serviços e Comercio S.A</t>
  </si>
  <si>
    <t>Utilidade Pública</t>
  </si>
  <si>
    <t>Conta de Luz- ELEKTRO REDES S.A -ref. 06/2019</t>
  </si>
  <si>
    <t>Ajudante Geral- João Paulo O. da Conceição- ref. 06/2019</t>
  </si>
  <si>
    <t>Auxiliar Administrativo-  Katiuscia Garcia O. de Lima- ref.06/2019</t>
  </si>
  <si>
    <t>Assistente de Rh- Rainara Evelin P.da Silva- ref. 06/2019</t>
  </si>
  <si>
    <t>Assistente Social- Liliane Spicacci Rigonati- ref. 06/2019</t>
  </si>
  <si>
    <t>Dentista-  Regina Maria G.V.de Abreu- ref. 06/2019</t>
  </si>
  <si>
    <t>Faxineira- Elita Evangelista Oliveira da Conceição- ref. 06/2019</t>
  </si>
  <si>
    <t>Faxineira- Maria das Graças P. da Silva- ref.06/2019</t>
  </si>
  <si>
    <t>Faxineira- Marisa Zacarias dos S. Arruda-ref. 06/2019</t>
  </si>
  <si>
    <t>Fisioterapeuta- Lilian Moreira Sanchez-ref. 06/2019</t>
  </si>
  <si>
    <t>Fisioterapeuta- Ilma Menezes- ref. 06/2019</t>
  </si>
  <si>
    <t>Fisioterapeuta- Melissa Borges de Moraes- ref. 06/2019</t>
  </si>
  <si>
    <t>Fisioterapeuta- Daiana Ferreira Barros- ref. 06/2019</t>
  </si>
  <si>
    <t>Fisioterapeuta- Eliane Calumby de Souza-ref. 06/2019</t>
  </si>
  <si>
    <t>Fisioterapeuta- Talita Souza de Carvalho- ref. 06/2019</t>
  </si>
  <si>
    <t>Fonoaudióloga- Maria Luiza Daun Pereira-ref. 06/2019</t>
  </si>
  <si>
    <t>Fonoaudióloga- Adriana Martins dos S. Fernandes-ref. 06/2019</t>
  </si>
  <si>
    <t>Médico Neurologista- Karen Baldin - ref. 06/2019</t>
  </si>
  <si>
    <t>Motorista- Marcos Ferreira de Lima- ref.06/2019</t>
  </si>
  <si>
    <t>Porteiro- Cassio Aparecido da Silva-ref. 06/2019</t>
  </si>
  <si>
    <t>Recepcionista- Ruth Correia Cinelli- ref. 06/2019</t>
  </si>
  <si>
    <t>Recepcionista- Sandra Elisete dos Santos- ref. 06/2019</t>
  </si>
  <si>
    <t>Secretária- Gardenha Batista Rodrigues da Silva- ref. 06/2019</t>
  </si>
  <si>
    <t>Terapeuta Ocupacional- Katia Regina Feller- ref. 06/2019</t>
  </si>
  <si>
    <t>Terapeuta Ocupacional- Mª Lais Nunes L. de Araujo- ref. 06/2019</t>
  </si>
  <si>
    <t>Terapeuta Ocupacional- Luyme Marinielo dos Santos- ref. 06/2019</t>
  </si>
  <si>
    <t>Fonoaudióloga- Gilce leite Martins- ref. 06/2019</t>
  </si>
  <si>
    <t>Técnico de Manut.- Paulo Henrique M. Gonçalves- ref. 06/2019</t>
  </si>
  <si>
    <t>ISSQN- Imposto sobre serv. de qualquer natureza- ref.06/2019</t>
  </si>
  <si>
    <t>Conta de água- SABESP - ref 07/2019</t>
  </si>
  <si>
    <t>Holerite</t>
  </si>
  <si>
    <t>Psicóloga- Adriana Martinho Ferraz de Campos- ref.06/2019</t>
  </si>
  <si>
    <t>Conta Telefone- 06/2019- TELEFÔNICA BRASIL S.A- Tel: 3354-2983/33543009</t>
  </si>
  <si>
    <t>INSS-Cód.2305- ref. 06/2019</t>
  </si>
  <si>
    <t>IRRF- Cód.0561- ref.06/2019</t>
  </si>
  <si>
    <t>IRRF-Cód. 0588- ref. 06/2019</t>
  </si>
  <si>
    <t>Darf- cod 5952 - ret 4,66%- NF 203 - JRR CLINICA -Dr Rafael B. de Rezende</t>
  </si>
  <si>
    <t>Darf- cod 1708 - irpj 1,5%- NF 203 - JRR CLINICA -Dr Rafael B. de Rezende</t>
  </si>
  <si>
    <t xml:space="preserve"> CH001743</t>
  </si>
  <si>
    <t>NF 203</t>
  </si>
  <si>
    <t>JRR CLINICA - Serv.Med.de Ped.e Ort- Dr Rafael B de Rezende - ref 06/2019</t>
  </si>
  <si>
    <t>CH001740</t>
  </si>
  <si>
    <t>Recibo</t>
  </si>
  <si>
    <t>Médico Pediatra-Bayardo Furlani Braia- ref. 06/2019</t>
  </si>
  <si>
    <t>CH001742</t>
  </si>
  <si>
    <t>Terapeuta Ocupacional-Roberta dos Santos Souza - ref. 06/2019</t>
  </si>
  <si>
    <t>CH001741</t>
  </si>
  <si>
    <t>Contadora- Claudia de Moura Vassão- ref. 06/2019</t>
  </si>
  <si>
    <t>Recibo 22014</t>
  </si>
  <si>
    <t>City Transporte urbano- Autopass S.A</t>
  </si>
  <si>
    <t>NF 45958</t>
  </si>
  <si>
    <t xml:space="preserve">Viação Piracicabana S.A </t>
  </si>
  <si>
    <t>Recibo 22380</t>
  </si>
  <si>
    <t xml:space="preserve">Terapeuta Ocupacional- Luyme Marinielo dos Santos- ref. Rescisão </t>
  </si>
  <si>
    <t>TOTAL DAS DESPESAS</t>
  </si>
  <si>
    <t>Despesas Bancárias ref. ao perído de 01/07/2019 a 31/07/2019.</t>
  </si>
  <si>
    <t>Total da Despesa Comprovada:</t>
  </si>
  <si>
    <t>Valor da parcela recebida:</t>
  </si>
  <si>
    <t>Saldo (anterior + atual):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</si>
  <si>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</si>
  <si>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</si>
  <si>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</si>
  <si>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09/08/2019</t>
  </si>
  <si>
    <t xml:space="preserve">Reginaldo Gonçalves Pacheco    </t>
  </si>
  <si>
    <t>Osmar Roberto Fernandes                                        Rita de Cassia Z. Bastos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</si>
  <si>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</si>
  <si>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</si>
  <si>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</si>
  <si>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906.115.787-00</t>
  </si>
  <si>
    <t xml:space="preserve">RG 20236125                      </t>
  </si>
  <si>
    <t>RG 126043693                                                               RG 35.072.072-1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</si>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</sst>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000000"/>
    <numFmt numFmtId="166" formatCode="_(&quot;R$ &quot;* #,##0.00_);_(&quot;R$ &quot;* \(#,##0.00\);_(&quot;R$ 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FF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7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4" fontId="6" fillId="0" borderId="6" xfId="1" applyFont="1" applyBorder="1" applyAlignment="1">
      <alignment horizontal="center"/>
    </xf>
    <xf numFmtId="44" fontId="6" fillId="0" borderId="10" xfId="1" applyFont="1" applyBorder="1" applyAlignment="1">
      <alignment horizontal="center"/>
    </xf>
    <xf numFmtId="0" fontId="4" fillId="0" borderId="11" xfId="0" applyFont="1" applyBorder="1"/>
    <xf numFmtId="8" fontId="10" fillId="3" borderId="11" xfId="0" applyNumberFormat="1" applyFont="1" applyFill="1" applyBorder="1"/>
    <xf numFmtId="44" fontId="6" fillId="0" borderId="12" xfId="1" applyFont="1" applyBorder="1" applyAlignment="1">
      <alignment horizontal="center"/>
    </xf>
    <xf numFmtId="44" fontId="11" fillId="0" borderId="16" xfId="1" applyFont="1" applyBorder="1"/>
    <xf numFmtId="17" fontId="11" fillId="0" borderId="0" xfId="0" applyNumberFormat="1" applyFont="1" applyBorder="1" applyAlignment="1">
      <alignment horizontal="center"/>
    </xf>
    <xf numFmtId="44" fontId="11" fillId="0" borderId="0" xfId="1" applyFont="1" applyBorder="1"/>
    <xf numFmtId="17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/>
    <xf numFmtId="0" fontId="9" fillId="0" borderId="0" xfId="0" applyFont="1"/>
    <xf numFmtId="164" fontId="9" fillId="0" borderId="0" xfId="0" applyNumberFormat="1" applyFont="1"/>
    <xf numFmtId="0" fontId="4" fillId="0" borderId="0" xfId="0" applyFont="1" applyBorder="1"/>
    <xf numFmtId="0" fontId="14" fillId="4" borderId="17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4" borderId="19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44" fontId="0" fillId="0" borderId="0" xfId="1" applyFont="1"/>
    <xf numFmtId="4" fontId="0" fillId="0" borderId="0" xfId="0" applyNumberFormat="1"/>
    <xf numFmtId="0" fontId="14" fillId="4" borderId="7" xfId="0" applyFont="1" applyFill="1" applyBorder="1" applyAlignment="1">
      <alignment horizontal="center"/>
    </xf>
    <xf numFmtId="14" fontId="13" fillId="5" borderId="21" xfId="0" applyNumberFormat="1" applyFont="1" applyFill="1" applyBorder="1" applyAlignment="1">
      <alignment horizontal="center"/>
    </xf>
    <xf numFmtId="0" fontId="13" fillId="5" borderId="22" xfId="0" applyNumberFormat="1" applyFont="1" applyFill="1" applyBorder="1" applyAlignment="1">
      <alignment horizontal="center"/>
    </xf>
    <xf numFmtId="14" fontId="13" fillId="5" borderId="22" xfId="0" applyNumberFormat="1" applyFont="1" applyFill="1" applyBorder="1" applyAlignment="1">
      <alignment horizontal="center"/>
    </xf>
    <xf numFmtId="14" fontId="13" fillId="5" borderId="22" xfId="0" applyNumberFormat="1" applyFont="1" applyFill="1" applyBorder="1" applyAlignment="1">
      <alignment horizontal="left"/>
    </xf>
    <xf numFmtId="44" fontId="13" fillId="5" borderId="23" xfId="1" applyFont="1" applyFill="1" applyBorder="1" applyAlignment="1">
      <alignment horizontal="center"/>
    </xf>
    <xf numFmtId="14" fontId="13" fillId="5" borderId="24" xfId="0" applyNumberFormat="1" applyFont="1" applyFill="1" applyBorder="1" applyAlignment="1">
      <alignment horizontal="center"/>
    </xf>
    <xf numFmtId="0" fontId="13" fillId="5" borderId="25" xfId="0" applyNumberFormat="1" applyFont="1" applyFill="1" applyBorder="1" applyAlignment="1">
      <alignment horizontal="center"/>
    </xf>
    <xf numFmtId="14" fontId="13" fillId="5" borderId="25" xfId="0" applyNumberFormat="1" applyFont="1" applyFill="1" applyBorder="1" applyAlignment="1">
      <alignment horizontal="center"/>
    </xf>
    <xf numFmtId="14" fontId="13" fillId="5" borderId="25" xfId="0" applyNumberFormat="1" applyFont="1" applyFill="1" applyBorder="1" applyAlignment="1">
      <alignment horizontal="left"/>
    </xf>
    <xf numFmtId="44" fontId="13" fillId="5" borderId="26" xfId="1" applyFont="1" applyFill="1" applyBorder="1" applyAlignment="1">
      <alignment horizontal="center"/>
    </xf>
    <xf numFmtId="44" fontId="8" fillId="3" borderId="0" xfId="0" applyNumberFormat="1" applyFont="1" applyFill="1"/>
    <xf numFmtId="44" fontId="0" fillId="0" borderId="0" xfId="0" applyNumberFormat="1"/>
    <xf numFmtId="14" fontId="13" fillId="5" borderId="27" xfId="0" applyNumberFormat="1" applyFont="1" applyFill="1" applyBorder="1" applyAlignment="1">
      <alignment horizontal="center"/>
    </xf>
    <xf numFmtId="0" fontId="13" fillId="5" borderId="28" xfId="0" applyNumberFormat="1" applyFont="1" applyFill="1" applyBorder="1" applyAlignment="1">
      <alignment horizontal="center"/>
    </xf>
    <xf numFmtId="14" fontId="13" fillId="5" borderId="28" xfId="0" applyNumberFormat="1" applyFont="1" applyFill="1" applyBorder="1" applyAlignment="1">
      <alignment horizontal="center"/>
    </xf>
    <xf numFmtId="14" fontId="13" fillId="5" borderId="28" xfId="0" applyNumberFormat="1" applyFont="1" applyFill="1" applyBorder="1" applyAlignment="1">
      <alignment horizontal="left"/>
    </xf>
    <xf numFmtId="44" fontId="13" fillId="5" borderId="29" xfId="1" applyFont="1" applyFill="1" applyBorder="1" applyAlignment="1">
      <alignment horizontal="center"/>
    </xf>
    <xf numFmtId="44" fontId="13" fillId="5" borderId="30" xfId="1" applyFont="1" applyFill="1" applyBorder="1" applyAlignment="1">
      <alignment horizontal="center"/>
    </xf>
    <xf numFmtId="14" fontId="4" fillId="3" borderId="5" xfId="0" applyNumberFormat="1" applyFont="1" applyFill="1" applyBorder="1" applyAlignment="1">
      <alignment horizontal="center"/>
    </xf>
    <xf numFmtId="165" fontId="4" fillId="3" borderId="5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5" xfId="0" applyFont="1" applyFill="1" applyBorder="1"/>
    <xf numFmtId="44" fontId="9" fillId="3" borderId="5" xfId="1" applyFont="1" applyFill="1" applyBorder="1"/>
    <xf numFmtId="14" fontId="4" fillId="0" borderId="4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4" fontId="9" fillId="3" borderId="6" xfId="1" applyFont="1" applyFill="1" applyBorder="1"/>
    <xf numFmtId="0" fontId="9" fillId="3" borderId="25" xfId="0" applyFont="1" applyFill="1" applyBorder="1"/>
    <xf numFmtId="44" fontId="9" fillId="3" borderId="26" xfId="1" applyFont="1" applyFill="1" applyBorder="1"/>
    <xf numFmtId="0" fontId="9" fillId="3" borderId="25" xfId="0" applyFont="1" applyFill="1" applyBorder="1" applyAlignment="1">
      <alignment horizontal="center"/>
    </xf>
    <xf numFmtId="0" fontId="0" fillId="0" borderId="25" xfId="0" applyBorder="1"/>
    <xf numFmtId="0" fontId="9" fillId="3" borderId="31" xfId="0" applyFont="1" applyFill="1" applyBorder="1" applyAlignment="1">
      <alignment horizontal="center"/>
    </xf>
    <xf numFmtId="14" fontId="14" fillId="5" borderId="21" xfId="0" applyNumberFormat="1" applyFont="1" applyFill="1" applyBorder="1" applyAlignment="1">
      <alignment horizontal="center"/>
    </xf>
    <xf numFmtId="165" fontId="14" fillId="5" borderId="22" xfId="0" applyNumberFormat="1" applyFont="1" applyFill="1" applyBorder="1" applyAlignment="1">
      <alignment horizontal="center"/>
    </xf>
    <xf numFmtId="0" fontId="13" fillId="5" borderId="22" xfId="0" applyFont="1" applyFill="1" applyBorder="1" applyAlignment="1">
      <alignment horizontal="center"/>
    </xf>
    <xf numFmtId="0" fontId="13" fillId="5" borderId="22" xfId="0" applyFont="1" applyFill="1" applyBorder="1"/>
    <xf numFmtId="44" fontId="13" fillId="5" borderId="23" xfId="1" applyFont="1" applyFill="1" applyBorder="1"/>
    <xf numFmtId="14" fontId="14" fillId="5" borderId="24" xfId="0" applyNumberFormat="1" applyFont="1" applyFill="1" applyBorder="1" applyAlignment="1">
      <alignment horizontal="center"/>
    </xf>
    <xf numFmtId="165" fontId="14" fillId="5" borderId="25" xfId="0" applyNumberFormat="1" applyFont="1" applyFill="1" applyBorder="1" applyAlignment="1">
      <alignment horizontal="center"/>
    </xf>
    <xf numFmtId="0" fontId="13" fillId="5" borderId="25" xfId="0" applyFont="1" applyFill="1" applyBorder="1" applyAlignment="1">
      <alignment horizontal="center"/>
    </xf>
    <xf numFmtId="0" fontId="13" fillId="5" borderId="25" xfId="0" applyFont="1" applyFill="1" applyBorder="1"/>
    <xf numFmtId="44" fontId="13" fillId="5" borderId="26" xfId="1" applyFont="1" applyFill="1" applyBorder="1"/>
    <xf numFmtId="0" fontId="15" fillId="5" borderId="25" xfId="0" applyFont="1" applyFill="1" applyBorder="1"/>
    <xf numFmtId="14" fontId="14" fillId="5" borderId="27" xfId="0" applyNumberFormat="1" applyFont="1" applyFill="1" applyBorder="1" applyAlignment="1">
      <alignment horizontal="center"/>
    </xf>
    <xf numFmtId="165" fontId="14" fillId="5" borderId="28" xfId="0" applyNumberFormat="1" applyFont="1" applyFill="1" applyBorder="1" applyAlignment="1">
      <alignment horizontal="center"/>
    </xf>
    <xf numFmtId="0" fontId="13" fillId="5" borderId="28" xfId="0" applyFont="1" applyFill="1" applyBorder="1" applyAlignment="1">
      <alignment horizontal="center"/>
    </xf>
    <xf numFmtId="0" fontId="13" fillId="5" borderId="28" xfId="0" applyFont="1" applyFill="1" applyBorder="1"/>
    <xf numFmtId="44" fontId="13" fillId="5" borderId="29" xfId="1" applyFont="1" applyFill="1" applyBorder="1"/>
    <xf numFmtId="44" fontId="13" fillId="5" borderId="32" xfId="0" applyNumberFormat="1" applyFont="1" applyFill="1" applyBorder="1"/>
    <xf numFmtId="44" fontId="13" fillId="3" borderId="0" xfId="0" applyNumberFormat="1" applyFont="1" applyFill="1" applyBorder="1"/>
    <xf numFmtId="14" fontId="4" fillId="3" borderId="25" xfId="0" applyNumberFormat="1" applyFont="1" applyFill="1" applyBorder="1" applyAlignment="1">
      <alignment horizontal="center"/>
    </xf>
    <xf numFmtId="165" fontId="4" fillId="3" borderId="25" xfId="0" applyNumberFormat="1" applyFont="1" applyFill="1" applyBorder="1" applyAlignment="1">
      <alignment horizontal="center"/>
    </xf>
    <xf numFmtId="44" fontId="9" fillId="3" borderId="25" xfId="1" applyFont="1" applyFill="1" applyBorder="1"/>
    <xf numFmtId="14" fontId="4" fillId="3" borderId="4" xfId="0" applyNumberFormat="1" applyFont="1" applyFill="1" applyBorder="1" applyAlignment="1">
      <alignment horizontal="center"/>
    </xf>
    <xf numFmtId="0" fontId="0" fillId="3" borderId="0" xfId="0" applyFill="1"/>
    <xf numFmtId="4" fontId="0" fillId="3" borderId="0" xfId="0" applyNumberFormat="1" applyFill="1"/>
    <xf numFmtId="0" fontId="0" fillId="0" borderId="5" xfId="0" applyBorder="1"/>
    <xf numFmtId="0" fontId="4" fillId="0" borderId="25" xfId="0" applyFont="1" applyBorder="1" applyAlignment="1">
      <alignment horizontal="center"/>
    </xf>
    <xf numFmtId="14" fontId="4" fillId="0" borderId="33" xfId="0" applyNumberFormat="1" applyFont="1" applyBorder="1" applyAlignment="1">
      <alignment horizontal="center"/>
    </xf>
    <xf numFmtId="165" fontId="4" fillId="0" borderId="34" xfId="0" applyNumberFormat="1" applyFont="1" applyBorder="1" applyAlignment="1">
      <alignment horizontal="center"/>
    </xf>
    <xf numFmtId="0" fontId="9" fillId="3" borderId="31" xfId="0" applyFont="1" applyFill="1" applyBorder="1"/>
    <xf numFmtId="44" fontId="9" fillId="3" borderId="31" xfId="1" applyFont="1" applyFill="1" applyBorder="1"/>
    <xf numFmtId="0" fontId="14" fillId="3" borderId="35" xfId="0" applyFont="1" applyFill="1" applyBorder="1" applyAlignment="1">
      <alignment horizontal="center"/>
    </xf>
    <xf numFmtId="0" fontId="8" fillId="4" borderId="36" xfId="0" applyFont="1" applyFill="1" applyBorder="1"/>
    <xf numFmtId="0" fontId="8" fillId="4" borderId="37" xfId="0" applyFont="1" applyFill="1" applyBorder="1"/>
    <xf numFmtId="0" fontId="13" fillId="4" borderId="37" xfId="0" applyFont="1" applyFill="1" applyBorder="1"/>
    <xf numFmtId="0" fontId="8" fillId="4" borderId="32" xfId="0" applyFont="1" applyFill="1" applyBorder="1"/>
    <xf numFmtId="44" fontId="8" fillId="4" borderId="32" xfId="1" applyFont="1" applyFill="1" applyBorder="1"/>
    <xf numFmtId="166" fontId="1" fillId="0" borderId="0" xfId="2" applyFont="1"/>
    <xf numFmtId="0" fontId="8" fillId="3" borderId="35" xfId="0" applyFont="1" applyFill="1" applyBorder="1" applyAlignment="1">
      <alignment horizontal="center"/>
    </xf>
    <xf numFmtId="0" fontId="6" fillId="3" borderId="38" xfId="0" applyFont="1" applyFill="1" applyBorder="1"/>
    <xf numFmtId="0" fontId="6" fillId="3" borderId="39" xfId="0" applyFont="1" applyFill="1" applyBorder="1"/>
    <xf numFmtId="0" fontId="6" fillId="3" borderId="40" xfId="0" applyFont="1" applyFill="1" applyBorder="1"/>
    <xf numFmtId="44" fontId="6" fillId="3" borderId="41" xfId="1" applyFont="1" applyFill="1" applyBorder="1" applyAlignment="1">
      <alignment horizontal="right"/>
    </xf>
    <xf numFmtId="44" fontId="6" fillId="0" borderId="41" xfId="1" applyFont="1" applyBorder="1" applyAlignment="1">
      <alignment horizontal="right"/>
    </xf>
    <xf numFmtId="0" fontId="14" fillId="3" borderId="4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4" fillId="3" borderId="0" xfId="0" applyFont="1" applyFill="1" applyBorder="1" applyAlignment="1">
      <alignment horizontal="center"/>
    </xf>
    <xf numFmtId="4" fontId="9" fillId="0" borderId="0" xfId="0" applyNumberFormat="1" applyFont="1" applyBorder="1" applyAlignment="1">
      <alignment horizontal="right"/>
    </xf>
    <xf numFmtId="0" fontId="9" fillId="0" borderId="0" xfId="0" applyFont="1" applyBorder="1"/>
    <xf numFmtId="4" fontId="6" fillId="0" borderId="0" xfId="0" applyNumberFormat="1" applyFont="1"/>
    <xf numFmtId="43" fontId="0" fillId="0" borderId="0" xfId="0" applyNumberFormat="1"/>
    <xf numFmtId="0" fontId="16" fillId="0" borderId="0" xfId="0" applyFont="1"/>
    <xf numFmtId="0" fontId="17" fillId="0" borderId="0" xfId="0" applyFont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17" fontId="9" fillId="0" borderId="7" xfId="0" applyNumberFormat="1" applyFont="1" applyBorder="1" applyAlignment="1">
      <alignment horizontal="center"/>
    </xf>
    <xf numFmtId="17" fontId="9" fillId="0" borderId="8" xfId="0" applyNumberFormat="1" applyFont="1" applyBorder="1" applyAlignment="1">
      <alignment horizontal="center"/>
    </xf>
    <xf numFmtId="17" fontId="9" fillId="0" borderId="9" xfId="0" applyNumberFormat="1" applyFont="1" applyBorder="1" applyAlignment="1">
      <alignment horizontal="center"/>
    </xf>
    <xf numFmtId="17" fontId="9" fillId="0" borderId="7" xfId="0" applyNumberFormat="1" applyFont="1" applyBorder="1" applyAlignment="1">
      <alignment horizontal="center" vertical="center" wrapText="1"/>
    </xf>
    <xf numFmtId="17" fontId="9" fillId="0" borderId="8" xfId="0" applyNumberFormat="1" applyFont="1" applyBorder="1" applyAlignment="1">
      <alignment horizontal="center" vertical="center" wrapText="1"/>
    </xf>
    <xf numFmtId="17" fontId="9" fillId="0" borderId="9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left" vertical="top" wrapText="1"/>
    </xf>
    <xf numFmtId="17" fontId="4" fillId="0" borderId="8" xfId="0" applyNumberFormat="1" applyFont="1" applyBorder="1" applyAlignment="1">
      <alignment horizontal="left" vertical="top" wrapText="1"/>
    </xf>
    <xf numFmtId="17" fontId="4" fillId="0" borderId="9" xfId="0" applyNumberFormat="1" applyFont="1" applyBorder="1" applyAlignment="1">
      <alignment horizontal="left" vertical="top" wrapText="1"/>
    </xf>
    <xf numFmtId="17" fontId="11" fillId="0" borderId="13" xfId="0" applyNumberFormat="1" applyFont="1" applyBorder="1" applyAlignment="1">
      <alignment horizontal="center"/>
    </xf>
    <xf numFmtId="17" fontId="11" fillId="0" borderId="14" xfId="0" applyNumberFormat="1" applyFont="1" applyBorder="1" applyAlignment="1">
      <alignment horizontal="center"/>
    </xf>
    <xf numFmtId="17" fontId="11" fillId="0" borderId="15" xfId="0" applyNumberFormat="1" applyFont="1" applyBorder="1" applyAlignment="1">
      <alignment horizontal="center"/>
    </xf>
    <xf numFmtId="0" fontId="8" fillId="4" borderId="36" xfId="0" applyFont="1" applyFill="1" applyBorder="1" applyAlignment="1">
      <alignment horizontal="left"/>
    </xf>
    <xf numFmtId="0" fontId="8" fillId="4" borderId="37" xfId="0" applyFont="1" applyFill="1" applyBorder="1" applyAlignment="1"/>
    <xf numFmtId="0" fontId="8" fillId="4" borderId="32" xfId="0" applyFont="1" applyFill="1" applyBorder="1" applyAlignment="1"/>
    <xf numFmtId="0" fontId="6" fillId="0" borderId="33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2" xfId="0" applyFont="1" applyBorder="1" applyAlignment="1">
      <alignment horizontal="left"/>
    </xf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RPI-%20ATAS%20-%20RAINARA/presta&#231;&#227;o%20de%20contas%20sa&#250;de/DEMONSTRATIVO%20-%20SAUD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19"/>
      <sheetName val="fevereiro 2019"/>
      <sheetName val="março 2019"/>
      <sheetName val="abril 2019"/>
      <sheetName val="maio 2019"/>
      <sheetName val="junho 2019"/>
      <sheetName val="julho 2019"/>
      <sheetName val="agosto 2019"/>
      <sheetName val="setembro 2019"/>
      <sheetName val="outubro 2019"/>
      <sheetName val="novembro 2019"/>
      <sheetName val="dezembro 2019"/>
      <sheetName val="Planilha1"/>
    </sheetNames>
    <sheetDataSet>
      <sheetData sheetId="0"/>
      <sheetData sheetId="1"/>
      <sheetData sheetId="2"/>
      <sheetData sheetId="3"/>
      <sheetData sheetId="4"/>
      <sheetData sheetId="5">
        <row r="91">
          <cell r="F91">
            <v>2895.5200000001059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tabSelected="1" topLeftCell="A28" workbookViewId="0"/>
  </sheetViews>
  <sheetFormatPr defaultColWidth="9.1796875" defaultRowHeight="14.5" x14ac:dyDescent="0.35"/>
  <cols>
    <col min="1" max="1" width="4.54296875" customWidth="1"/>
    <col min="2" max="2" width="17" customWidth="1"/>
    <col min="3" max="3" width="11.54296875" customWidth="1"/>
    <col min="4" max="4" width="19.1796875" customWidth="1"/>
    <col min="5" max="5" width="72.1796875" customWidth="1"/>
    <col min="6" max="6" width="17" customWidth="1"/>
    <col min="7" max="7" width="16.453125" bestFit="1" customWidth="1"/>
    <col min="8" max="8" width="13.453125" bestFit="1" customWidth="1"/>
    <col min="9" max="9" width="14" bestFit="1" customWidth="1"/>
    <col min="10" max="10" width="12.1796875" bestFit="1" customWidth="1"/>
    <col min="11" max="11" width="13.26953125" bestFit="1" customWidth="1"/>
  </cols>
  <sheetData>
    <row r="1" spans="2:8" ht="18" x14ac:dyDescent="0.35">
      <c r="B1" s="1" t="s">
        <v>0</v>
      </c>
      <c r="C1" s="2"/>
      <c r="D1" s="2"/>
      <c r="E1" s="2"/>
      <c r="F1" s="3"/>
      <c r="G1" s="4"/>
      <c r="H1" s="5"/>
    </row>
    <row r="2" spans="2:8" ht="18" x14ac:dyDescent="0.35">
      <c r="B2" s="1"/>
      <c r="C2" s="2"/>
      <c r="D2" s="2"/>
      <c r="E2" s="2"/>
      <c r="F2" s="3"/>
      <c r="G2" s="4"/>
      <c r="H2" s="5"/>
    </row>
    <row r="3" spans="2:8" ht="18" x14ac:dyDescent="0.35">
      <c r="B3" s="3"/>
      <c r="C3" s="3"/>
      <c r="D3" s="3"/>
      <c r="E3" s="3"/>
      <c r="F3" s="3"/>
      <c r="G3" s="6"/>
      <c r="H3" s="7"/>
    </row>
    <row r="4" spans="2:8" ht="18" x14ac:dyDescent="0.35">
      <c r="B4" s="8" t="s">
        <v>1</v>
      </c>
      <c r="C4" s="8"/>
      <c r="D4" s="8"/>
      <c r="E4" s="8"/>
      <c r="F4" s="3"/>
      <c r="G4" s="6"/>
      <c r="H4" s="7"/>
    </row>
    <row r="5" spans="2:8" x14ac:dyDescent="0.35">
      <c r="B5" s="8" t="s">
        <v>2</v>
      </c>
      <c r="C5" s="8"/>
      <c r="D5" s="8"/>
      <c r="E5" s="8" t="s">
        <v>3</v>
      </c>
      <c r="F5" s="3"/>
      <c r="G5" s="3"/>
      <c r="H5" s="9"/>
    </row>
    <row r="6" spans="2:8" x14ac:dyDescent="0.35">
      <c r="B6" s="8" t="s">
        <v>4</v>
      </c>
      <c r="C6" s="8"/>
      <c r="D6" s="8"/>
      <c r="E6" s="8"/>
      <c r="F6" s="3"/>
      <c r="G6" s="3"/>
      <c r="H6" s="9"/>
    </row>
    <row r="7" spans="2:8" x14ac:dyDescent="0.35">
      <c r="B7" s="8" t="s">
        <v>5</v>
      </c>
      <c r="C7" s="8"/>
      <c r="D7" s="8"/>
      <c r="E7" s="8"/>
      <c r="F7" s="3"/>
      <c r="G7" s="3"/>
      <c r="H7" s="9"/>
    </row>
    <row r="8" spans="2:8" x14ac:dyDescent="0.35">
      <c r="B8" s="8" t="s">
        <v>6</v>
      </c>
      <c r="C8" s="8"/>
      <c r="D8" s="8"/>
      <c r="E8" s="8"/>
      <c r="F8" s="3"/>
      <c r="G8" s="3"/>
      <c r="H8" s="9"/>
    </row>
    <row r="9" spans="2:8" x14ac:dyDescent="0.35">
      <c r="B9" s="8" t="s">
        <v>7</v>
      </c>
      <c r="C9" s="8"/>
      <c r="D9" s="8"/>
      <c r="E9" s="8"/>
      <c r="F9" s="3"/>
      <c r="G9" s="3"/>
      <c r="H9" s="9"/>
    </row>
    <row r="10" spans="2:8" x14ac:dyDescent="0.35">
      <c r="B10" s="8" t="s">
        <v>8</v>
      </c>
      <c r="C10" s="8"/>
      <c r="D10" s="8"/>
      <c r="E10" s="8"/>
      <c r="F10" s="3"/>
      <c r="G10" s="3"/>
      <c r="H10" s="9"/>
    </row>
    <row r="11" spans="2:8" x14ac:dyDescent="0.35">
      <c r="B11" s="8" t="s">
        <v>9</v>
      </c>
      <c r="C11" s="8"/>
      <c r="D11" s="8"/>
      <c r="E11" s="8"/>
      <c r="F11" s="3"/>
      <c r="G11" s="3"/>
      <c r="H11" s="9"/>
    </row>
    <row r="12" spans="2:8" x14ac:dyDescent="0.35">
      <c r="B12" s="8"/>
      <c r="C12" s="8"/>
      <c r="D12" s="8"/>
      <c r="E12" s="8"/>
      <c r="F12" s="3"/>
      <c r="G12" s="3"/>
      <c r="H12" s="9"/>
    </row>
    <row r="13" spans="2:8" x14ac:dyDescent="0.35">
      <c r="B13" s="8"/>
      <c r="C13" s="8"/>
      <c r="D13" s="8"/>
      <c r="E13" s="8"/>
      <c r="F13" s="3"/>
      <c r="G13" s="3"/>
      <c r="H13" s="9"/>
    </row>
    <row r="14" spans="2:8" ht="15" thickBot="1" x14ac:dyDescent="0.4">
      <c r="B14" s="8" t="s">
        <v>10</v>
      </c>
      <c r="C14" s="8"/>
      <c r="D14" s="8"/>
      <c r="E14" s="8"/>
      <c r="F14" s="3"/>
      <c r="G14" s="3"/>
    </row>
    <row r="15" spans="2:8" ht="15" thickBot="1" x14ac:dyDescent="0.4">
      <c r="B15" s="10" t="s">
        <v>11</v>
      </c>
      <c r="C15" s="11" t="s">
        <v>12</v>
      </c>
      <c r="D15" s="11" t="s">
        <v>13</v>
      </c>
      <c r="E15" s="12" t="s">
        <v>14</v>
      </c>
      <c r="F15" s="3"/>
      <c r="G15" s="3"/>
    </row>
    <row r="16" spans="2:8" x14ac:dyDescent="0.35">
      <c r="B16" s="13">
        <v>43617</v>
      </c>
      <c r="C16" s="14">
        <v>10</v>
      </c>
      <c r="D16" s="14">
        <v>7</v>
      </c>
      <c r="E16" s="15">
        <v>113513.38</v>
      </c>
      <c r="F16" s="3"/>
      <c r="G16" s="3"/>
    </row>
    <row r="17" spans="1:10" x14ac:dyDescent="0.35">
      <c r="B17" s="124" t="s">
        <v>15</v>
      </c>
      <c r="C17" s="125"/>
      <c r="D17" s="126"/>
      <c r="E17" s="16">
        <f>'[1]junho 2019'!F91</f>
        <v>2895.5200000001059</v>
      </c>
      <c r="F17" s="17"/>
      <c r="G17" s="3"/>
    </row>
    <row r="18" spans="1:10" x14ac:dyDescent="0.35">
      <c r="B18" s="127" t="s">
        <v>16</v>
      </c>
      <c r="C18" s="128"/>
      <c r="D18" s="129"/>
      <c r="E18" s="16">
        <v>0</v>
      </c>
      <c r="F18" s="18"/>
      <c r="G18" s="3"/>
    </row>
    <row r="19" spans="1:10" x14ac:dyDescent="0.35">
      <c r="B19" s="130" t="s">
        <v>17</v>
      </c>
      <c r="C19" s="131"/>
      <c r="D19" s="132"/>
      <c r="E19" s="19">
        <v>22000</v>
      </c>
      <c r="F19" s="18"/>
      <c r="G19" s="3"/>
    </row>
    <row r="20" spans="1:10" ht="16" thickBot="1" x14ac:dyDescent="0.4">
      <c r="B20" s="133" t="s">
        <v>18</v>
      </c>
      <c r="C20" s="134"/>
      <c r="D20" s="135"/>
      <c r="E20" s="20">
        <f>SUM(E16+E17+E19)</f>
        <v>138408.90000000011</v>
      </c>
      <c r="F20" s="17"/>
      <c r="G20" s="3"/>
    </row>
    <row r="21" spans="1:10" ht="15.5" x14ac:dyDescent="0.35">
      <c r="B21" s="21"/>
      <c r="C21" s="21"/>
      <c r="D21" s="21"/>
      <c r="E21" s="22"/>
      <c r="F21" s="3"/>
      <c r="G21" s="3"/>
    </row>
    <row r="22" spans="1:10" x14ac:dyDescent="0.35">
      <c r="B22" s="23"/>
      <c r="C22" s="23"/>
      <c r="D22" s="23"/>
      <c r="E22" s="24"/>
      <c r="F22" s="3"/>
      <c r="G22" s="3"/>
    </row>
    <row r="23" spans="1:10" x14ac:dyDescent="0.35">
      <c r="B23" s="25" t="s">
        <v>19</v>
      </c>
      <c r="C23" s="25"/>
      <c r="D23" s="25"/>
      <c r="E23" s="26"/>
      <c r="F23" s="25"/>
      <c r="G23" s="3"/>
    </row>
    <row r="24" spans="1:10" x14ac:dyDescent="0.35">
      <c r="B24" s="25" t="s">
        <v>20</v>
      </c>
      <c r="C24" s="25"/>
      <c r="D24" s="25"/>
      <c r="E24" s="25"/>
      <c r="F24" s="25"/>
      <c r="G24" s="3"/>
    </row>
    <row r="25" spans="1:10" x14ac:dyDescent="0.35">
      <c r="B25" s="25" t="s">
        <v>21</v>
      </c>
      <c r="C25" s="25"/>
      <c r="D25" s="25"/>
      <c r="E25" s="25"/>
      <c r="F25" s="25"/>
      <c r="G25" s="3"/>
    </row>
    <row r="26" spans="1:10" x14ac:dyDescent="0.35">
      <c r="B26" s="25" t="s">
        <v>22</v>
      </c>
      <c r="C26" s="25"/>
      <c r="D26" s="25"/>
      <c r="E26" s="25"/>
      <c r="F26" s="25"/>
      <c r="G26" s="3"/>
    </row>
    <row r="27" spans="1:10" x14ac:dyDescent="0.35">
      <c r="B27" s="25" t="s">
        <v>23</v>
      </c>
      <c r="C27" s="25"/>
      <c r="D27" s="25"/>
      <c r="E27" s="25"/>
      <c r="F27" s="25"/>
      <c r="G27" s="27"/>
    </row>
    <row r="28" spans="1:10" x14ac:dyDescent="0.35">
      <c r="B28" s="25" t="s">
        <v>24</v>
      </c>
      <c r="C28" s="25"/>
      <c r="D28" s="25"/>
      <c r="E28" s="25"/>
      <c r="F28" s="25"/>
      <c r="G28" s="3"/>
    </row>
    <row r="29" spans="1:10" x14ac:dyDescent="0.35">
      <c r="B29" s="25"/>
      <c r="C29" s="25"/>
      <c r="D29" s="25"/>
      <c r="E29" s="25"/>
      <c r="F29" s="25"/>
      <c r="G29" s="3"/>
    </row>
    <row r="30" spans="1:10" ht="15" thickBot="1" x14ac:dyDescent="0.4">
      <c r="B30" s="3"/>
      <c r="C30" s="3"/>
      <c r="D30" s="3"/>
      <c r="E30" s="3"/>
      <c r="F30" s="3"/>
      <c r="G30" s="3"/>
    </row>
    <row r="31" spans="1:10" ht="15" thickBot="1" x14ac:dyDescent="0.4">
      <c r="A31" s="28" t="s">
        <v>25</v>
      </c>
      <c r="B31" s="29" t="s">
        <v>26</v>
      </c>
      <c r="C31" s="30" t="s">
        <v>27</v>
      </c>
      <c r="D31" s="30" t="s">
        <v>28</v>
      </c>
      <c r="E31" s="30" t="s">
        <v>29</v>
      </c>
      <c r="F31" s="31" t="s">
        <v>30</v>
      </c>
      <c r="G31" s="3"/>
      <c r="H31" s="32"/>
      <c r="J31" s="33"/>
    </row>
    <row r="32" spans="1:10" x14ac:dyDescent="0.35">
      <c r="A32" s="34">
        <v>1</v>
      </c>
      <c r="B32" s="35">
        <v>43649</v>
      </c>
      <c r="C32" s="36">
        <v>10703</v>
      </c>
      <c r="D32" s="37" t="s">
        <v>31</v>
      </c>
      <c r="E32" s="38" t="s">
        <v>32</v>
      </c>
      <c r="F32" s="39">
        <v>2334.16</v>
      </c>
      <c r="G32" s="3"/>
      <c r="J32" s="33"/>
    </row>
    <row r="33" spans="1:10" x14ac:dyDescent="0.35">
      <c r="A33" s="34">
        <v>2</v>
      </c>
      <c r="B33" s="40">
        <v>43649</v>
      </c>
      <c r="C33" s="41">
        <v>10703</v>
      </c>
      <c r="D33" s="42" t="s">
        <v>31</v>
      </c>
      <c r="E33" s="43" t="s">
        <v>33</v>
      </c>
      <c r="F33" s="44">
        <v>2313.6999999999998</v>
      </c>
      <c r="G33" s="3"/>
      <c r="J33" s="33"/>
    </row>
    <row r="34" spans="1:10" x14ac:dyDescent="0.35">
      <c r="A34" s="34">
        <v>3</v>
      </c>
      <c r="B34" s="40">
        <v>43649</v>
      </c>
      <c r="C34" s="41">
        <v>10703</v>
      </c>
      <c r="D34" s="42" t="s">
        <v>31</v>
      </c>
      <c r="E34" s="43" t="s">
        <v>34</v>
      </c>
      <c r="F34" s="44">
        <v>1851.53</v>
      </c>
      <c r="G34" s="45"/>
      <c r="J34" s="33"/>
    </row>
    <row r="35" spans="1:10" x14ac:dyDescent="0.35">
      <c r="A35" s="34">
        <v>4</v>
      </c>
      <c r="B35" s="40">
        <v>43649</v>
      </c>
      <c r="C35" s="41">
        <v>10703</v>
      </c>
      <c r="D35" s="42" t="s">
        <v>31</v>
      </c>
      <c r="E35" s="43" t="s">
        <v>35</v>
      </c>
      <c r="F35" s="44">
        <v>2293.29</v>
      </c>
      <c r="G35" s="45"/>
      <c r="J35" s="33"/>
    </row>
    <row r="36" spans="1:10" x14ac:dyDescent="0.35">
      <c r="A36" s="34">
        <v>5</v>
      </c>
      <c r="B36" s="40">
        <v>43649</v>
      </c>
      <c r="C36" s="41">
        <v>10703</v>
      </c>
      <c r="D36" s="42" t="s">
        <v>31</v>
      </c>
      <c r="E36" s="43" t="s">
        <v>36</v>
      </c>
      <c r="F36" s="44">
        <v>4883.42</v>
      </c>
      <c r="G36" s="45"/>
      <c r="H36" s="46"/>
      <c r="J36" s="33"/>
    </row>
    <row r="37" spans="1:10" x14ac:dyDescent="0.35">
      <c r="A37" s="34">
        <v>6</v>
      </c>
      <c r="B37" s="40">
        <v>43649</v>
      </c>
      <c r="C37" s="41">
        <v>10703</v>
      </c>
      <c r="D37" s="42" t="s">
        <v>31</v>
      </c>
      <c r="E37" s="43" t="s">
        <v>37</v>
      </c>
      <c r="F37" s="44">
        <v>1747.74</v>
      </c>
      <c r="G37" s="45"/>
      <c r="J37" s="33"/>
    </row>
    <row r="38" spans="1:10" ht="15" thickBot="1" x14ac:dyDescent="0.4">
      <c r="A38" s="34">
        <v>7</v>
      </c>
      <c r="B38" s="40">
        <v>43649</v>
      </c>
      <c r="C38" s="41">
        <v>10703</v>
      </c>
      <c r="D38" s="42" t="s">
        <v>31</v>
      </c>
      <c r="E38" s="43" t="s">
        <v>38</v>
      </c>
      <c r="F38" s="44">
        <v>1279.4000000000001</v>
      </c>
      <c r="G38" s="45"/>
      <c r="J38" s="33"/>
    </row>
    <row r="39" spans="1:10" ht="15" thickBot="1" x14ac:dyDescent="0.4">
      <c r="A39" s="34">
        <v>8</v>
      </c>
      <c r="B39" s="47">
        <v>43649</v>
      </c>
      <c r="C39" s="48">
        <v>10703</v>
      </c>
      <c r="D39" s="49" t="s">
        <v>31</v>
      </c>
      <c r="E39" s="50" t="s">
        <v>39</v>
      </c>
      <c r="F39" s="51">
        <v>1815.91</v>
      </c>
      <c r="G39" s="52">
        <f>SUM(F32:F39)</f>
        <v>18519.150000000001</v>
      </c>
      <c r="J39" s="33"/>
    </row>
    <row r="40" spans="1:10" x14ac:dyDescent="0.35">
      <c r="A40" s="34">
        <v>9</v>
      </c>
      <c r="B40" s="53">
        <v>43649</v>
      </c>
      <c r="C40" s="54">
        <v>0</v>
      </c>
      <c r="D40" s="55" t="s">
        <v>31</v>
      </c>
      <c r="E40" s="56" t="s">
        <v>40</v>
      </c>
      <c r="F40" s="57">
        <v>2994.46</v>
      </c>
      <c r="G40" s="45"/>
      <c r="J40" s="33"/>
    </row>
    <row r="41" spans="1:10" x14ac:dyDescent="0.35">
      <c r="A41" s="34">
        <v>10</v>
      </c>
      <c r="B41" s="58">
        <v>43651</v>
      </c>
      <c r="C41" s="59">
        <v>0</v>
      </c>
      <c r="D41" s="60" t="s">
        <v>41</v>
      </c>
      <c r="E41" s="56" t="s">
        <v>42</v>
      </c>
      <c r="F41" s="61">
        <v>12.72</v>
      </c>
      <c r="G41" s="3"/>
      <c r="J41" s="33"/>
    </row>
    <row r="42" spans="1:10" x14ac:dyDescent="0.35">
      <c r="A42" s="34">
        <v>11</v>
      </c>
      <c r="B42" s="58">
        <v>43651</v>
      </c>
      <c r="C42" s="59">
        <v>0</v>
      </c>
      <c r="D42" s="60" t="s">
        <v>41</v>
      </c>
      <c r="E42" s="62" t="s">
        <v>43</v>
      </c>
      <c r="F42" s="63">
        <v>60</v>
      </c>
      <c r="G42" s="3"/>
      <c r="J42" s="33"/>
    </row>
    <row r="43" spans="1:10" x14ac:dyDescent="0.35">
      <c r="A43" s="34">
        <v>12</v>
      </c>
      <c r="B43" s="58">
        <v>43651</v>
      </c>
      <c r="C43" s="59">
        <v>10705</v>
      </c>
      <c r="D43" s="64" t="s">
        <v>31</v>
      </c>
      <c r="E43" s="65" t="s">
        <v>44</v>
      </c>
      <c r="F43" s="63">
        <v>758.76</v>
      </c>
      <c r="G43" s="3"/>
      <c r="J43" s="33"/>
    </row>
    <row r="44" spans="1:10" x14ac:dyDescent="0.35">
      <c r="A44" s="34">
        <v>13</v>
      </c>
      <c r="B44" s="58">
        <v>43656</v>
      </c>
      <c r="C44" s="59">
        <v>0</v>
      </c>
      <c r="D44" s="64" t="s">
        <v>45</v>
      </c>
      <c r="E44" s="65" t="s">
        <v>46</v>
      </c>
      <c r="F44" s="63">
        <v>5736</v>
      </c>
      <c r="G44" s="3"/>
      <c r="J44" s="33"/>
    </row>
    <row r="45" spans="1:10" ht="15" thickBot="1" x14ac:dyDescent="0.4">
      <c r="A45" s="34">
        <v>14</v>
      </c>
      <c r="B45" s="58">
        <v>43656</v>
      </c>
      <c r="C45" s="59">
        <v>0</v>
      </c>
      <c r="D45" s="66" t="s">
        <v>47</v>
      </c>
      <c r="E45" s="62" t="s">
        <v>48</v>
      </c>
      <c r="F45" s="63">
        <v>1417.96</v>
      </c>
      <c r="G45" s="3"/>
      <c r="J45" s="33"/>
    </row>
    <row r="46" spans="1:10" x14ac:dyDescent="0.35">
      <c r="A46" s="34">
        <v>15</v>
      </c>
      <c r="B46" s="67">
        <v>43656</v>
      </c>
      <c r="C46" s="68">
        <v>10710</v>
      </c>
      <c r="D46" s="69" t="s">
        <v>31</v>
      </c>
      <c r="E46" s="70" t="s">
        <v>49</v>
      </c>
      <c r="F46" s="71">
        <v>1003.85</v>
      </c>
      <c r="G46" s="3"/>
      <c r="J46" s="33"/>
    </row>
    <row r="47" spans="1:10" x14ac:dyDescent="0.35">
      <c r="A47" s="34">
        <v>16</v>
      </c>
      <c r="B47" s="72">
        <v>43656</v>
      </c>
      <c r="C47" s="73">
        <v>10710</v>
      </c>
      <c r="D47" s="74" t="s">
        <v>31</v>
      </c>
      <c r="E47" s="75" t="s">
        <v>50</v>
      </c>
      <c r="F47" s="76">
        <v>1850.22</v>
      </c>
      <c r="G47" s="3"/>
      <c r="J47" s="33"/>
    </row>
    <row r="48" spans="1:10" x14ac:dyDescent="0.35">
      <c r="A48" s="34">
        <v>17</v>
      </c>
      <c r="B48" s="72">
        <v>43656</v>
      </c>
      <c r="C48" s="73">
        <v>10710</v>
      </c>
      <c r="D48" s="74" t="s">
        <v>31</v>
      </c>
      <c r="E48" s="75" t="s">
        <v>51</v>
      </c>
      <c r="F48" s="76">
        <v>3157.17</v>
      </c>
      <c r="G48" s="3"/>
      <c r="J48" s="33"/>
    </row>
    <row r="49" spans="1:10" x14ac:dyDescent="0.35">
      <c r="A49" s="34">
        <v>18</v>
      </c>
      <c r="B49" s="72">
        <v>43656</v>
      </c>
      <c r="C49" s="73">
        <v>10710</v>
      </c>
      <c r="D49" s="74" t="s">
        <v>31</v>
      </c>
      <c r="E49" s="75" t="s">
        <v>52</v>
      </c>
      <c r="F49" s="76">
        <v>4560.41</v>
      </c>
      <c r="G49" s="3"/>
      <c r="J49" s="33"/>
    </row>
    <row r="50" spans="1:10" x14ac:dyDescent="0.35">
      <c r="A50" s="34">
        <v>19</v>
      </c>
      <c r="B50" s="72">
        <v>43656</v>
      </c>
      <c r="C50" s="73">
        <v>10710</v>
      </c>
      <c r="D50" s="74" t="s">
        <v>31</v>
      </c>
      <c r="E50" s="77" t="s">
        <v>53</v>
      </c>
      <c r="F50" s="76">
        <v>1680.3</v>
      </c>
      <c r="G50" s="3"/>
      <c r="J50" s="33"/>
    </row>
    <row r="51" spans="1:10" x14ac:dyDescent="0.35">
      <c r="A51" s="34">
        <v>20</v>
      </c>
      <c r="B51" s="72">
        <v>43656</v>
      </c>
      <c r="C51" s="73">
        <v>10710</v>
      </c>
      <c r="D51" s="74" t="s">
        <v>31</v>
      </c>
      <c r="E51" s="77" t="s">
        <v>54</v>
      </c>
      <c r="F51" s="76">
        <v>1289.06</v>
      </c>
      <c r="G51" s="3"/>
      <c r="J51" s="33"/>
    </row>
    <row r="52" spans="1:10" x14ac:dyDescent="0.35">
      <c r="A52" s="34">
        <v>21</v>
      </c>
      <c r="B52" s="72">
        <v>43656</v>
      </c>
      <c r="C52" s="73">
        <v>10710</v>
      </c>
      <c r="D52" s="74" t="s">
        <v>31</v>
      </c>
      <c r="E52" s="77" t="s">
        <v>55</v>
      </c>
      <c r="F52" s="76">
        <v>1509.2</v>
      </c>
      <c r="G52" s="3"/>
      <c r="J52" s="33"/>
    </row>
    <row r="53" spans="1:10" x14ac:dyDescent="0.35">
      <c r="A53" s="34">
        <v>22</v>
      </c>
      <c r="B53" s="72">
        <v>43656</v>
      </c>
      <c r="C53" s="73">
        <v>10710</v>
      </c>
      <c r="D53" s="74" t="s">
        <v>31</v>
      </c>
      <c r="E53" s="77" t="s">
        <v>56</v>
      </c>
      <c r="F53" s="76">
        <v>1325.2</v>
      </c>
      <c r="G53" s="3"/>
      <c r="J53" s="33"/>
    </row>
    <row r="54" spans="1:10" x14ac:dyDescent="0.35">
      <c r="A54" s="34">
        <v>23</v>
      </c>
      <c r="B54" s="72">
        <v>43656</v>
      </c>
      <c r="C54" s="73">
        <v>10710</v>
      </c>
      <c r="D54" s="74" t="s">
        <v>31</v>
      </c>
      <c r="E54" s="77" t="s">
        <v>57</v>
      </c>
      <c r="F54" s="76">
        <v>2692.81</v>
      </c>
      <c r="G54" s="3"/>
      <c r="J54" s="33"/>
    </row>
    <row r="55" spans="1:10" x14ac:dyDescent="0.35">
      <c r="A55" s="34">
        <v>24</v>
      </c>
      <c r="B55" s="72">
        <v>43656</v>
      </c>
      <c r="C55" s="73">
        <v>10710</v>
      </c>
      <c r="D55" s="74" t="s">
        <v>31</v>
      </c>
      <c r="E55" s="75" t="s">
        <v>58</v>
      </c>
      <c r="F55" s="76">
        <v>978.9</v>
      </c>
      <c r="G55" s="3"/>
      <c r="J55" s="33"/>
    </row>
    <row r="56" spans="1:10" x14ac:dyDescent="0.35">
      <c r="A56" s="34">
        <v>25</v>
      </c>
      <c r="B56" s="72">
        <v>43656</v>
      </c>
      <c r="C56" s="73">
        <v>10710</v>
      </c>
      <c r="D56" s="74" t="s">
        <v>31</v>
      </c>
      <c r="E56" s="77" t="s">
        <v>59</v>
      </c>
      <c r="F56" s="76">
        <v>2835.04</v>
      </c>
      <c r="G56" s="3"/>
      <c r="J56" s="33"/>
    </row>
    <row r="57" spans="1:10" x14ac:dyDescent="0.35">
      <c r="A57" s="34">
        <v>26</v>
      </c>
      <c r="B57" s="72">
        <v>43656</v>
      </c>
      <c r="C57" s="73">
        <v>10710</v>
      </c>
      <c r="D57" s="74" t="s">
        <v>31</v>
      </c>
      <c r="E57" s="77" t="s">
        <v>60</v>
      </c>
      <c r="F57" s="76">
        <v>2097.59</v>
      </c>
      <c r="G57" s="3"/>
      <c r="J57" s="33"/>
    </row>
    <row r="58" spans="1:10" x14ac:dyDescent="0.35">
      <c r="A58" s="34">
        <v>27</v>
      </c>
      <c r="B58" s="72">
        <v>43656</v>
      </c>
      <c r="C58" s="73">
        <v>10710</v>
      </c>
      <c r="D58" s="74" t="s">
        <v>31</v>
      </c>
      <c r="E58" s="77" t="s">
        <v>61</v>
      </c>
      <c r="F58" s="76">
        <v>2316.15</v>
      </c>
      <c r="G58" s="3"/>
      <c r="J58" s="33"/>
    </row>
    <row r="59" spans="1:10" x14ac:dyDescent="0.35">
      <c r="A59" s="34">
        <v>28</v>
      </c>
      <c r="B59" s="72">
        <v>43656</v>
      </c>
      <c r="C59" s="73">
        <v>10710</v>
      </c>
      <c r="D59" s="74" t="s">
        <v>31</v>
      </c>
      <c r="E59" s="77" t="s">
        <v>62</v>
      </c>
      <c r="F59" s="76">
        <v>3007.19</v>
      </c>
      <c r="G59" s="3"/>
      <c r="J59" s="33"/>
    </row>
    <row r="60" spans="1:10" x14ac:dyDescent="0.35">
      <c r="A60" s="34">
        <v>29</v>
      </c>
      <c r="B60" s="72">
        <v>43656</v>
      </c>
      <c r="C60" s="73">
        <v>10710</v>
      </c>
      <c r="D60" s="74" t="s">
        <v>31</v>
      </c>
      <c r="E60" s="77" t="s">
        <v>63</v>
      </c>
      <c r="F60" s="76">
        <v>2879.49</v>
      </c>
      <c r="G60" s="3"/>
      <c r="J60" s="33"/>
    </row>
    <row r="61" spans="1:10" x14ac:dyDescent="0.35">
      <c r="A61" s="34">
        <v>30</v>
      </c>
      <c r="B61" s="72">
        <v>43656</v>
      </c>
      <c r="C61" s="73">
        <v>10710</v>
      </c>
      <c r="D61" s="74" t="s">
        <v>31</v>
      </c>
      <c r="E61" s="77" t="s">
        <v>64</v>
      </c>
      <c r="F61" s="76">
        <v>2558.81</v>
      </c>
      <c r="G61" s="3"/>
      <c r="J61" s="33"/>
    </row>
    <row r="62" spans="1:10" x14ac:dyDescent="0.35">
      <c r="A62" s="34">
        <v>31</v>
      </c>
      <c r="B62" s="72">
        <v>43656</v>
      </c>
      <c r="C62" s="73">
        <v>10710</v>
      </c>
      <c r="D62" s="74" t="s">
        <v>31</v>
      </c>
      <c r="E62" s="75" t="s">
        <v>65</v>
      </c>
      <c r="F62" s="76">
        <v>4641.08</v>
      </c>
      <c r="G62" s="3"/>
      <c r="J62" s="33"/>
    </row>
    <row r="63" spans="1:10" x14ac:dyDescent="0.35">
      <c r="A63" s="34">
        <v>32</v>
      </c>
      <c r="B63" s="72">
        <v>43656</v>
      </c>
      <c r="C63" s="73">
        <v>10710</v>
      </c>
      <c r="D63" s="74" t="s">
        <v>31</v>
      </c>
      <c r="E63" s="75" t="s">
        <v>66</v>
      </c>
      <c r="F63" s="76">
        <v>3773.73</v>
      </c>
      <c r="G63" s="3"/>
      <c r="J63" s="33"/>
    </row>
    <row r="64" spans="1:10" x14ac:dyDescent="0.35">
      <c r="A64" s="34">
        <v>33</v>
      </c>
      <c r="B64" s="72">
        <v>43656</v>
      </c>
      <c r="C64" s="73">
        <v>10710</v>
      </c>
      <c r="D64" s="74" t="s">
        <v>31</v>
      </c>
      <c r="E64" s="75" t="s">
        <v>67</v>
      </c>
      <c r="F64" s="76">
        <v>1924.28</v>
      </c>
      <c r="G64" s="3"/>
      <c r="J64" s="33"/>
    </row>
    <row r="65" spans="1:10" x14ac:dyDescent="0.35">
      <c r="A65" s="34">
        <v>34</v>
      </c>
      <c r="B65" s="72">
        <v>43656</v>
      </c>
      <c r="C65" s="73">
        <v>10710</v>
      </c>
      <c r="D65" s="74" t="s">
        <v>31</v>
      </c>
      <c r="E65" s="75" t="s">
        <v>68</v>
      </c>
      <c r="F65" s="76">
        <v>1251.21</v>
      </c>
      <c r="G65" s="3"/>
      <c r="J65" s="33"/>
    </row>
    <row r="66" spans="1:10" x14ac:dyDescent="0.35">
      <c r="A66" s="34">
        <v>35</v>
      </c>
      <c r="B66" s="72">
        <v>43656</v>
      </c>
      <c r="C66" s="73">
        <v>10710</v>
      </c>
      <c r="D66" s="74" t="s">
        <v>31</v>
      </c>
      <c r="E66" s="75" t="s">
        <v>69</v>
      </c>
      <c r="F66" s="76">
        <v>1587.02</v>
      </c>
      <c r="G66" s="3"/>
      <c r="J66" s="33"/>
    </row>
    <row r="67" spans="1:10" x14ac:dyDescent="0.35">
      <c r="A67" s="34">
        <v>36</v>
      </c>
      <c r="B67" s="72">
        <v>43656</v>
      </c>
      <c r="C67" s="73">
        <v>10710</v>
      </c>
      <c r="D67" s="74" t="s">
        <v>31</v>
      </c>
      <c r="E67" s="75" t="s">
        <v>70</v>
      </c>
      <c r="F67" s="76">
        <v>1878.22</v>
      </c>
      <c r="G67" s="3"/>
      <c r="J67" s="33"/>
    </row>
    <row r="68" spans="1:10" x14ac:dyDescent="0.35">
      <c r="A68" s="34">
        <v>37</v>
      </c>
      <c r="B68" s="72">
        <v>43656</v>
      </c>
      <c r="C68" s="73">
        <v>10710</v>
      </c>
      <c r="D68" s="74" t="s">
        <v>31</v>
      </c>
      <c r="E68" s="75" t="s">
        <v>71</v>
      </c>
      <c r="F68" s="76">
        <v>2782.01</v>
      </c>
      <c r="G68" s="3"/>
      <c r="J68" s="33"/>
    </row>
    <row r="69" spans="1:10" x14ac:dyDescent="0.35">
      <c r="A69" s="34">
        <v>38</v>
      </c>
      <c r="B69" s="72">
        <v>43656</v>
      </c>
      <c r="C69" s="73">
        <v>10710</v>
      </c>
      <c r="D69" s="74" t="s">
        <v>31</v>
      </c>
      <c r="E69" s="75" t="s">
        <v>72</v>
      </c>
      <c r="F69" s="76">
        <v>2632.11</v>
      </c>
      <c r="G69" s="3"/>
      <c r="J69" s="33"/>
    </row>
    <row r="70" spans="1:10" x14ac:dyDescent="0.35">
      <c r="A70" s="34">
        <v>39</v>
      </c>
      <c r="B70" s="72">
        <v>43656</v>
      </c>
      <c r="C70" s="73">
        <v>10710</v>
      </c>
      <c r="D70" s="74" t="s">
        <v>31</v>
      </c>
      <c r="E70" s="75" t="s">
        <v>73</v>
      </c>
      <c r="F70" s="76">
        <v>2162.77</v>
      </c>
      <c r="G70" s="3"/>
      <c r="J70" s="33"/>
    </row>
    <row r="71" spans="1:10" ht="15" thickBot="1" x14ac:dyDescent="0.4">
      <c r="A71" s="34">
        <v>40</v>
      </c>
      <c r="B71" s="72">
        <v>43656</v>
      </c>
      <c r="C71" s="73">
        <v>10710</v>
      </c>
      <c r="D71" s="74" t="s">
        <v>31</v>
      </c>
      <c r="E71" s="75" t="s">
        <v>74</v>
      </c>
      <c r="F71" s="76">
        <v>3778.55</v>
      </c>
      <c r="G71" s="3"/>
      <c r="J71" s="33"/>
    </row>
    <row r="72" spans="1:10" ht="15" thickBot="1" x14ac:dyDescent="0.4">
      <c r="A72" s="34">
        <v>41</v>
      </c>
      <c r="B72" s="78">
        <v>43656</v>
      </c>
      <c r="C72" s="79">
        <v>10710</v>
      </c>
      <c r="D72" s="80" t="s">
        <v>31</v>
      </c>
      <c r="E72" s="81" t="s">
        <v>75</v>
      </c>
      <c r="F72" s="82">
        <v>2316.0500000000002</v>
      </c>
      <c r="G72" s="83">
        <f>SUM(F46:F72)</f>
        <v>64468.420000000006</v>
      </c>
      <c r="J72" s="33"/>
    </row>
    <row r="73" spans="1:10" x14ac:dyDescent="0.35">
      <c r="A73" s="34">
        <v>42</v>
      </c>
      <c r="B73" s="53">
        <v>43656</v>
      </c>
      <c r="C73" s="54">
        <v>0</v>
      </c>
      <c r="D73" s="55" t="s">
        <v>41</v>
      </c>
      <c r="E73" s="56" t="s">
        <v>76</v>
      </c>
      <c r="F73" s="57">
        <v>318.08</v>
      </c>
      <c r="G73" s="84"/>
      <c r="J73" s="33"/>
    </row>
    <row r="74" spans="1:10" x14ac:dyDescent="0.35">
      <c r="A74" s="34">
        <v>43</v>
      </c>
      <c r="B74" s="85">
        <v>43656</v>
      </c>
      <c r="C74" s="86">
        <v>0</v>
      </c>
      <c r="D74" s="64" t="s">
        <v>47</v>
      </c>
      <c r="E74" s="62" t="s">
        <v>77</v>
      </c>
      <c r="F74" s="87">
        <v>424.27</v>
      </c>
      <c r="G74" s="84"/>
      <c r="J74" s="33"/>
    </row>
    <row r="75" spans="1:10" x14ac:dyDescent="0.35">
      <c r="A75" s="34">
        <v>44</v>
      </c>
      <c r="B75" s="85">
        <v>43657</v>
      </c>
      <c r="C75" s="86">
        <v>1739</v>
      </c>
      <c r="D75" s="64" t="s">
        <v>78</v>
      </c>
      <c r="E75" s="62" t="s">
        <v>79</v>
      </c>
      <c r="F75" s="87">
        <v>2351.89</v>
      </c>
      <c r="G75" s="84"/>
      <c r="J75" s="33"/>
    </row>
    <row r="76" spans="1:10" x14ac:dyDescent="0.35">
      <c r="A76" s="34">
        <v>45</v>
      </c>
      <c r="B76" s="85">
        <v>43658</v>
      </c>
      <c r="C76" s="86">
        <v>0</v>
      </c>
      <c r="D76" s="64" t="s">
        <v>47</v>
      </c>
      <c r="E76" s="62" t="s">
        <v>80</v>
      </c>
      <c r="F76" s="87">
        <v>606.79</v>
      </c>
      <c r="G76" s="84"/>
      <c r="J76" s="33"/>
    </row>
    <row r="77" spans="1:10" x14ac:dyDescent="0.35">
      <c r="A77" s="34">
        <v>46</v>
      </c>
      <c r="B77" s="85">
        <v>43658</v>
      </c>
      <c r="C77" s="86">
        <v>0</v>
      </c>
      <c r="D77" s="64" t="s">
        <v>41</v>
      </c>
      <c r="E77" s="62" t="s">
        <v>81</v>
      </c>
      <c r="F77" s="87">
        <v>9895.84</v>
      </c>
      <c r="G77" s="84"/>
      <c r="J77" s="33"/>
    </row>
    <row r="78" spans="1:10" x14ac:dyDescent="0.35">
      <c r="A78" s="34">
        <v>47</v>
      </c>
      <c r="B78" s="85">
        <v>43658</v>
      </c>
      <c r="C78" s="86">
        <v>0</v>
      </c>
      <c r="D78" s="64" t="s">
        <v>41</v>
      </c>
      <c r="E78" s="62" t="s">
        <v>82</v>
      </c>
      <c r="F78" s="87">
        <v>2272.9</v>
      </c>
      <c r="G78" s="84"/>
      <c r="J78" s="33"/>
    </row>
    <row r="79" spans="1:10" x14ac:dyDescent="0.35">
      <c r="A79" s="34">
        <v>48</v>
      </c>
      <c r="B79" s="85">
        <v>43658</v>
      </c>
      <c r="C79" s="86">
        <v>0</v>
      </c>
      <c r="D79" s="64" t="s">
        <v>41</v>
      </c>
      <c r="E79" s="62" t="s">
        <v>83</v>
      </c>
      <c r="F79" s="87">
        <v>352.8</v>
      </c>
      <c r="G79" s="84"/>
      <c r="J79" s="33"/>
    </row>
    <row r="80" spans="1:10" x14ac:dyDescent="0.35">
      <c r="A80" s="34">
        <v>49</v>
      </c>
      <c r="B80" s="85">
        <v>43658</v>
      </c>
      <c r="C80" s="86">
        <v>0</v>
      </c>
      <c r="D80" s="64" t="s">
        <v>41</v>
      </c>
      <c r="E80" s="62" t="s">
        <v>84</v>
      </c>
      <c r="F80" s="87">
        <v>117.4</v>
      </c>
      <c r="G80" s="84"/>
      <c r="J80" s="33"/>
    </row>
    <row r="81" spans="1:17" s="89" customFormat="1" x14ac:dyDescent="0.35">
      <c r="A81" s="34">
        <v>50</v>
      </c>
      <c r="B81" s="88">
        <v>43658</v>
      </c>
      <c r="C81" s="54">
        <v>0</v>
      </c>
      <c r="D81" s="55" t="s">
        <v>41</v>
      </c>
      <c r="E81" s="56" t="s">
        <v>85</v>
      </c>
      <c r="F81" s="87">
        <v>37.869999999999997</v>
      </c>
      <c r="G81" s="45"/>
      <c r="J81" s="90"/>
    </row>
    <row r="82" spans="1:17" x14ac:dyDescent="0.35">
      <c r="A82" s="34">
        <v>51</v>
      </c>
      <c r="B82" s="58">
        <v>43658</v>
      </c>
      <c r="C82" s="59" t="s">
        <v>86</v>
      </c>
      <c r="D82" s="55" t="s">
        <v>87</v>
      </c>
      <c r="E82" s="91" t="s">
        <v>88</v>
      </c>
      <c r="F82" s="57">
        <v>2369.4499999999998</v>
      </c>
      <c r="G82" s="3"/>
      <c r="J82" s="33"/>
    </row>
    <row r="83" spans="1:17" x14ac:dyDescent="0.35">
      <c r="A83" s="34">
        <v>52</v>
      </c>
      <c r="B83" s="58">
        <v>43658</v>
      </c>
      <c r="C83" s="59" t="s">
        <v>89</v>
      </c>
      <c r="D83" s="64" t="s">
        <v>90</v>
      </c>
      <c r="E83" s="65" t="s">
        <v>91</v>
      </c>
      <c r="F83" s="87">
        <v>3837.68</v>
      </c>
      <c r="G83" s="3"/>
      <c r="J83" s="33"/>
    </row>
    <row r="84" spans="1:17" x14ac:dyDescent="0.35">
      <c r="A84" s="34">
        <v>53</v>
      </c>
      <c r="B84" s="58">
        <v>43661</v>
      </c>
      <c r="C84" s="59" t="s">
        <v>92</v>
      </c>
      <c r="D84" s="64" t="s">
        <v>90</v>
      </c>
      <c r="E84" s="65" t="s">
        <v>93</v>
      </c>
      <c r="F84" s="87">
        <v>1559.25</v>
      </c>
      <c r="G84" s="3"/>
      <c r="J84" s="33"/>
    </row>
    <row r="85" spans="1:17" x14ac:dyDescent="0.35">
      <c r="A85" s="34">
        <v>54</v>
      </c>
      <c r="B85" s="58">
        <v>43662</v>
      </c>
      <c r="C85" s="59" t="s">
        <v>94</v>
      </c>
      <c r="D85" s="64" t="s">
        <v>90</v>
      </c>
      <c r="E85" s="65" t="s">
        <v>95</v>
      </c>
      <c r="F85" s="87">
        <v>2187.36</v>
      </c>
      <c r="G85" s="3"/>
      <c r="J85" s="33"/>
    </row>
    <row r="86" spans="1:17" x14ac:dyDescent="0.35">
      <c r="A86" s="34">
        <v>55</v>
      </c>
      <c r="B86" s="58">
        <v>43671</v>
      </c>
      <c r="C86" s="59">
        <v>0</v>
      </c>
      <c r="D86" s="92" t="s">
        <v>96</v>
      </c>
      <c r="E86" s="62" t="s">
        <v>97</v>
      </c>
      <c r="F86" s="87">
        <v>171.6</v>
      </c>
      <c r="G86" s="3"/>
      <c r="J86" s="33"/>
    </row>
    <row r="87" spans="1:17" x14ac:dyDescent="0.35">
      <c r="A87" s="34">
        <v>56</v>
      </c>
      <c r="B87" s="58">
        <v>43671</v>
      </c>
      <c r="C87" s="59">
        <v>0</v>
      </c>
      <c r="D87" s="64" t="s">
        <v>98</v>
      </c>
      <c r="E87" s="65" t="s">
        <v>99</v>
      </c>
      <c r="F87" s="87">
        <v>189.2</v>
      </c>
      <c r="G87" s="3"/>
      <c r="J87" s="33"/>
    </row>
    <row r="88" spans="1:17" x14ac:dyDescent="0.35">
      <c r="A88" s="34">
        <v>57</v>
      </c>
      <c r="B88" s="58">
        <v>43671</v>
      </c>
      <c r="C88" s="59">
        <v>0</v>
      </c>
      <c r="D88" s="64" t="s">
        <v>100</v>
      </c>
      <c r="E88" s="62" t="s">
        <v>97</v>
      </c>
      <c r="F88" s="87">
        <v>171.6</v>
      </c>
      <c r="G88" s="3"/>
      <c r="J88" s="33"/>
    </row>
    <row r="89" spans="1:17" ht="15" thickBot="1" x14ac:dyDescent="0.4">
      <c r="A89" s="34">
        <v>58</v>
      </c>
      <c r="B89" s="93">
        <v>43672</v>
      </c>
      <c r="C89" s="94">
        <v>10726</v>
      </c>
      <c r="D89" s="66" t="s">
        <v>31</v>
      </c>
      <c r="E89" s="95" t="s">
        <v>101</v>
      </c>
      <c r="F89" s="96">
        <v>7352.21</v>
      </c>
      <c r="G89" s="3"/>
      <c r="J89" s="33"/>
    </row>
    <row r="90" spans="1:17" ht="15" thickBot="1" x14ac:dyDescent="0.4">
      <c r="A90" s="97"/>
      <c r="B90" s="98" t="s">
        <v>102</v>
      </c>
      <c r="C90" s="99"/>
      <c r="D90" s="100"/>
      <c r="E90" s="101"/>
      <c r="F90" s="102">
        <f>SUM(F32:F89)</f>
        <v>128183.65999999999</v>
      </c>
      <c r="G90" s="3"/>
      <c r="I90" s="46"/>
      <c r="J90" s="33"/>
      <c r="L90" s="33"/>
      <c r="M90" s="103"/>
      <c r="N90" s="33"/>
      <c r="O90" s="33"/>
      <c r="P90" s="33"/>
    </row>
    <row r="91" spans="1:17" ht="15" thickBot="1" x14ac:dyDescent="0.4">
      <c r="A91" s="104"/>
      <c r="B91" s="105" t="s">
        <v>103</v>
      </c>
      <c r="C91" s="106"/>
      <c r="D91" s="106"/>
      <c r="E91" s="107"/>
      <c r="F91" s="108">
        <v>107.6</v>
      </c>
      <c r="G91" s="3"/>
      <c r="J91" s="33"/>
      <c r="L91" s="33"/>
      <c r="M91" s="103"/>
      <c r="N91" s="33"/>
      <c r="O91" s="33"/>
      <c r="P91" s="33"/>
    </row>
    <row r="92" spans="1:17" ht="15" thickBot="1" x14ac:dyDescent="0.4">
      <c r="A92" s="97"/>
      <c r="B92" s="136" t="s">
        <v>104</v>
      </c>
      <c r="C92" s="137"/>
      <c r="D92" s="137"/>
      <c r="E92" s="138"/>
      <c r="F92" s="102">
        <f>SUM(F90+F91)</f>
        <v>128291.26</v>
      </c>
      <c r="G92" s="3"/>
      <c r="J92" s="33"/>
      <c r="L92" s="33"/>
      <c r="M92" s="103"/>
      <c r="N92" s="33"/>
      <c r="O92" s="33"/>
      <c r="P92" s="33"/>
    </row>
    <row r="93" spans="1:17" ht="15" thickBot="1" x14ac:dyDescent="0.4">
      <c r="A93" s="104"/>
      <c r="B93" s="139" t="s">
        <v>105</v>
      </c>
      <c r="C93" s="140"/>
      <c r="D93" s="140"/>
      <c r="E93" s="141"/>
      <c r="F93" s="109">
        <f>E20</f>
        <v>138408.90000000011</v>
      </c>
      <c r="G93" s="3"/>
      <c r="H93" s="32"/>
      <c r="I93" s="32"/>
      <c r="J93" s="33"/>
      <c r="L93" s="33"/>
      <c r="M93" s="103"/>
      <c r="N93" s="33"/>
      <c r="O93" s="33"/>
      <c r="P93" s="33"/>
    </row>
    <row r="94" spans="1:17" ht="15" thickBot="1" x14ac:dyDescent="0.4">
      <c r="A94" s="110"/>
      <c r="B94" s="121" t="s">
        <v>106</v>
      </c>
      <c r="C94" s="122"/>
      <c r="D94" s="122"/>
      <c r="E94" s="123"/>
      <c r="F94" s="102">
        <f>SUM(F93-F92)</f>
        <v>10117.640000000116</v>
      </c>
      <c r="G94" s="3"/>
      <c r="H94" s="32"/>
      <c r="I94" s="32"/>
      <c r="J94" s="32"/>
      <c r="K94" s="32"/>
      <c r="L94" s="33"/>
      <c r="M94" s="103"/>
      <c r="N94" s="33"/>
      <c r="O94" s="33"/>
      <c r="P94" s="33"/>
      <c r="Q94" s="33"/>
    </row>
    <row r="95" spans="1:17" x14ac:dyDescent="0.35">
      <c r="A95" s="111"/>
      <c r="B95" s="112"/>
      <c r="C95" s="112"/>
      <c r="D95" s="112"/>
      <c r="E95" s="112"/>
      <c r="F95" s="113"/>
      <c r="G95" s="3"/>
      <c r="H95" s="46"/>
      <c r="J95" s="33"/>
      <c r="L95" s="33"/>
      <c r="M95" s="103"/>
      <c r="N95" s="33"/>
      <c r="O95" s="33"/>
    </row>
    <row r="96" spans="1:17" x14ac:dyDescent="0.35">
      <c r="A96" s="114"/>
      <c r="B96" s="25" t="s">
        <v>107</v>
      </c>
      <c r="C96" s="25"/>
      <c r="D96" s="25"/>
      <c r="E96" s="25"/>
      <c r="F96" s="115"/>
      <c r="G96" s="116"/>
      <c r="J96" s="33"/>
      <c r="L96" s="33"/>
      <c r="M96" s="103"/>
      <c r="N96" s="33"/>
      <c r="O96" s="33"/>
    </row>
    <row r="97" spans="1:16" x14ac:dyDescent="0.35">
      <c r="A97" s="111"/>
      <c r="B97" s="25" t="s">
        <v>108</v>
      </c>
      <c r="C97" s="25"/>
      <c r="D97" s="25"/>
      <c r="E97" s="25"/>
      <c r="F97" s="25"/>
      <c r="G97" s="25"/>
      <c r="J97" s="33"/>
      <c r="L97" s="33"/>
      <c r="M97" s="103"/>
      <c r="N97" s="33"/>
    </row>
    <row r="98" spans="1:16" x14ac:dyDescent="0.35">
      <c r="A98" s="114"/>
      <c r="B98" s="25" t="s">
        <v>109</v>
      </c>
      <c r="C98" s="25"/>
      <c r="D98" s="25"/>
      <c r="E98" s="25"/>
      <c r="F98" s="25"/>
      <c r="G98" s="25"/>
      <c r="J98" s="33"/>
      <c r="L98" s="33"/>
      <c r="M98" s="103"/>
      <c r="N98" s="33"/>
      <c r="O98" s="33"/>
    </row>
    <row r="99" spans="1:16" x14ac:dyDescent="0.35">
      <c r="A99" s="111"/>
      <c r="B99" s="25" t="s">
        <v>110</v>
      </c>
      <c r="C99" s="25"/>
      <c r="D99" s="25"/>
      <c r="E99" s="25"/>
      <c r="F99" s="25"/>
      <c r="G99" s="25"/>
      <c r="J99" s="33"/>
      <c r="L99" s="33"/>
      <c r="M99" s="103"/>
      <c r="N99" s="33"/>
      <c r="O99" s="33"/>
      <c r="P99" s="33"/>
    </row>
    <row r="100" spans="1:16" x14ac:dyDescent="0.35">
      <c r="A100" s="114"/>
      <c r="B100" s="8"/>
      <c r="C100" s="8"/>
      <c r="D100" s="8"/>
      <c r="E100" s="8"/>
      <c r="F100" s="8"/>
      <c r="G100" s="3"/>
      <c r="J100" s="33"/>
      <c r="L100" s="33"/>
      <c r="M100" s="103"/>
      <c r="N100" s="33"/>
      <c r="O100" s="33"/>
      <c r="P100" s="33"/>
    </row>
    <row r="101" spans="1:16" x14ac:dyDescent="0.35">
      <c r="A101" s="111"/>
      <c r="B101" s="8"/>
      <c r="C101" s="8"/>
      <c r="D101" s="8"/>
      <c r="E101" s="8"/>
      <c r="F101" s="8"/>
      <c r="G101" s="3"/>
      <c r="J101" s="33"/>
      <c r="L101" s="103"/>
    </row>
    <row r="102" spans="1:16" x14ac:dyDescent="0.35">
      <c r="A102" s="114"/>
      <c r="B102" s="8"/>
      <c r="C102" s="8"/>
      <c r="D102" s="8"/>
      <c r="E102" s="8"/>
      <c r="F102" s="8"/>
      <c r="G102" s="3"/>
      <c r="J102" s="33"/>
      <c r="L102" s="103"/>
    </row>
    <row r="103" spans="1:16" x14ac:dyDescent="0.35">
      <c r="A103" s="111"/>
      <c r="B103" s="8" t="s">
        <v>111</v>
      </c>
      <c r="C103" s="8"/>
      <c r="D103" s="8"/>
      <c r="E103" s="8" t="s">
        <v>112</v>
      </c>
      <c r="F103" s="117"/>
      <c r="G103" s="25"/>
      <c r="H103" s="25"/>
      <c r="J103" s="33"/>
      <c r="L103" s="103"/>
    </row>
    <row r="104" spans="1:16" x14ac:dyDescent="0.35">
      <c r="A104" s="114"/>
      <c r="B104" s="8" t="s">
        <v>113</v>
      </c>
      <c r="C104" s="8"/>
      <c r="D104" s="8"/>
      <c r="E104" s="8" t="s">
        <v>114</v>
      </c>
      <c r="F104" s="8"/>
      <c r="G104" s="25"/>
      <c r="H104" s="25"/>
      <c r="L104" s="103"/>
    </row>
    <row r="105" spans="1:16" x14ac:dyDescent="0.35">
      <c r="A105" s="111"/>
      <c r="B105" s="8" t="s">
        <v>115</v>
      </c>
      <c r="C105" s="8"/>
      <c r="D105" s="8"/>
      <c r="E105" s="8" t="s">
        <v>116</v>
      </c>
      <c r="F105" s="8"/>
      <c r="G105" s="25"/>
      <c r="H105" s="25"/>
      <c r="L105" s="103"/>
      <c r="M105" s="118"/>
    </row>
    <row r="106" spans="1:16" x14ac:dyDescent="0.35">
      <c r="A106" s="114"/>
      <c r="B106" s="8" t="s">
        <v>117</v>
      </c>
      <c r="C106" s="8"/>
      <c r="D106" s="8"/>
      <c r="E106" s="8" t="s">
        <v>118</v>
      </c>
      <c r="F106" s="8"/>
      <c r="G106" s="25"/>
      <c r="H106" s="25"/>
      <c r="L106" s="32"/>
      <c r="N106" s="46"/>
    </row>
    <row r="107" spans="1:16" x14ac:dyDescent="0.35">
      <c r="A107" s="111"/>
      <c r="B107" s="8"/>
      <c r="C107" s="8"/>
      <c r="D107" s="8"/>
      <c r="E107" s="8"/>
      <c r="F107" s="8"/>
      <c r="G107" s="3"/>
      <c r="H107" s="25"/>
    </row>
    <row r="108" spans="1:16" x14ac:dyDescent="0.35">
      <c r="A108" s="114"/>
      <c r="B108" s="3"/>
      <c r="C108" s="3"/>
      <c r="D108" s="3"/>
      <c r="E108" s="3"/>
      <c r="F108" s="3"/>
      <c r="G108" s="3"/>
      <c r="H108" s="25"/>
    </row>
    <row r="109" spans="1:16" x14ac:dyDescent="0.35">
      <c r="A109" s="111"/>
      <c r="B109" s="119"/>
      <c r="C109" s="119"/>
      <c r="D109" s="119"/>
      <c r="E109" s="119"/>
      <c r="F109" s="3"/>
      <c r="H109" s="25"/>
    </row>
    <row r="110" spans="1:16" x14ac:dyDescent="0.35">
      <c r="A110" s="114"/>
      <c r="B110" s="120"/>
      <c r="C110" s="120"/>
      <c r="D110" s="120"/>
      <c r="E110" s="119" t="s">
        <v>119</v>
      </c>
      <c r="F110" s="119"/>
      <c r="H110" s="25"/>
    </row>
    <row r="111" spans="1:16" x14ac:dyDescent="0.35">
      <c r="A111" s="111"/>
      <c r="E111" s="119"/>
      <c r="F111" s="120"/>
      <c r="H111" s="25"/>
    </row>
    <row r="112" spans="1:16" x14ac:dyDescent="0.35">
      <c r="A112" s="114"/>
      <c r="E112" s="119"/>
      <c r="H112" s="25"/>
    </row>
    <row r="113" spans="1:8" x14ac:dyDescent="0.35">
      <c r="A113" s="111"/>
      <c r="H113" s="25"/>
    </row>
    <row r="114" spans="1:8" x14ac:dyDescent="0.35">
      <c r="A114" s="114"/>
      <c r="H114" s="25"/>
    </row>
    <row r="115" spans="1:8" x14ac:dyDescent="0.35">
      <c r="A115" s="111"/>
      <c r="H115" s="25"/>
    </row>
    <row r="116" spans="1:8" x14ac:dyDescent="0.35">
      <c r="A116" s="114"/>
      <c r="H116" s="25"/>
    </row>
    <row r="117" spans="1:8" x14ac:dyDescent="0.35">
      <c r="A117" s="111"/>
      <c r="H117" s="25"/>
    </row>
    <row r="118" spans="1:8" x14ac:dyDescent="0.35">
      <c r="A118" s="114"/>
      <c r="H118" s="25"/>
    </row>
    <row r="119" spans="1:8" x14ac:dyDescent="0.35">
      <c r="A119" s="111"/>
    </row>
  </sheetData>
  <sheetProtection algorithmName="SHA-512" hashValue="YrlwMU7xvrWX0y8ijpsuB30KCLg4NmrFdQXhrCAq3ZGzLH0EaWJ4RFNms/4zqNtmcIrer3NnfXidZlu7SVFqSw==" saltValue="KC2dvHxGhXyd10kcZxrk0g==" spinCount="100000" sheet="1" objects="1" scenarios="1"/>
  <mergeCells count="7">
    <mergeCell ref="B94:E94"/>
    <mergeCell ref="B17:D17"/>
    <mergeCell ref="B18:D18"/>
    <mergeCell ref="B19:D19"/>
    <mergeCell ref="B20:D20"/>
    <mergeCell ref="B92:E92"/>
    <mergeCell ref="B93:E93"/>
  </mergeCells>
  <pageMargins left="0.51181102362204722" right="0.51181102362204722" top="0.19685039370078741" bottom="0.19685039370078741" header="0.31496062992125984" footer="0.31496062992125984"/>
  <pageSetup paperSize="9" scale="5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dcterms:created xsi:type="dcterms:W3CDTF">2020-05-29T13:28:59Z</dcterms:created>
  <dcterms:modified xsi:type="dcterms:W3CDTF">2020-08-12T20:50:04Z</dcterms:modified>
</cp:coreProperties>
</file>