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R26" i="1"/>
  <c r="L16" i="1"/>
  <c r="N16" i="1" s="1"/>
  <c r="K16" i="1"/>
  <c r="P16" i="1" s="1"/>
  <c r="F16" i="1"/>
</calcChain>
</file>

<file path=xl/sharedStrings.xml><?xml version="1.0" encoding="utf-8"?>
<sst xmlns="http://schemas.openxmlformats.org/spreadsheetml/2006/main" count="85" uniqueCount="78">
  <si>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</si>
  <si>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SETEMBRO/2021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</si>
  <si>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</si>
  <si>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</si>
  <si>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</si>
  <si>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</si>
  <si>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</si>
  <si>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</si>
  <si>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</si>
  <si>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01/09/2021 A  30/09/2021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</si>
  <si>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</si>
  <si>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</si>
  <si>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</si>
  <si>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</si>
  <si>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</si>
  <si>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</si>
  <si>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</si>
  <si>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</si>
  <si>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</si>
  <si>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</si>
  <si>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</si>
  <si>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</si>
  <si>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</si>
  <si>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</si>
  <si>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</si>
  <si>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</si>
  <si>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</si>
  <si>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</si>
  <si>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</si>
  <si>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</si>
  <si>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</si>
  <si>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</si>
  <si>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</si>
  <si>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</si>
  <si>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</si>
  <si>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</si>
  <si>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</si>
  <si>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</si>
  <si>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</si>
  <si>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NOTA FISCAL Nº 864 - ITA TECNOLOGIA ASSISTIVA LTDA</t>
  </si>
  <si>
    <t>AQUISIÇÃO DE EQUIPAMENTOS</t>
  </si>
  <si>
    <t>02</t>
  </si>
  <si>
    <t>NOTA FISCAL Nº 10338 - CEPP COM E ELAB PROT E PROD ESP LTDA EPP</t>
  </si>
  <si>
    <t>03</t>
  </si>
  <si>
    <t xml:space="preserve">NOTA FISCAL Nº 1.842 - INFOMAST INFPORMATICA - V. R INFORMATICA LTDA ME </t>
  </si>
  <si>
    <t>04</t>
  </si>
  <si>
    <t>NOTA FISCAL Nº 1 - MKPLANEJADOS - MARCOS FERREIRA DE LIMA 26889012810</t>
  </si>
  <si>
    <t>05</t>
  </si>
  <si>
    <t>NOTA FISCAL Nº 11 - BAZAR E PAPELARIA HARMONIA LTDA</t>
  </si>
  <si>
    <t>06</t>
  </si>
  <si>
    <t xml:space="preserve">NOTA FISCAL Nº 164 - MAJUC- CRISTIANO FERREIRA DA SILVA 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</si>
  <si>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</si>
  <si>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</si>
  <si>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</si>
  <si>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 RITA DE CASSIA Z. BASTOS CPF: 906.115-787-00</t>
  </si>
  <si>
    <t>GUARUJA,        22     DE        NOVEMBRO            DE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</si>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</sst>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4" borderId="29" xfId="0" applyNumberFormat="1" applyFont="1" applyFill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 applyProtection="1">
      <alignment horizontal="center" vertical="center"/>
    </xf>
    <xf numFmtId="166" fontId="16" fillId="0" borderId="32" xfId="0" applyNumberFormat="1" applyFont="1" applyBorder="1" applyAlignment="1">
      <alignment horizontal="center" vertical="center"/>
    </xf>
    <xf numFmtId="166" fontId="11" fillId="4" borderId="29" xfId="0" applyNumberFormat="1" applyFont="1" applyFill="1" applyBorder="1" applyAlignment="1">
      <alignment horizontal="center"/>
    </xf>
    <xf numFmtId="166" fontId="16" fillId="0" borderId="33" xfId="0" applyNumberFormat="1" applyFont="1" applyFill="1" applyBorder="1" applyAlignment="1" applyProtection="1">
      <alignment horizontal="center" vertical="center"/>
      <protection locked="0"/>
    </xf>
    <xf numFmtId="166" fontId="17" fillId="5" borderId="29" xfId="0" applyNumberFormat="1" applyFont="1" applyFill="1" applyBorder="1" applyAlignment="1" applyProtection="1">
      <alignment horizontal="center" vertical="center"/>
      <protection locked="0"/>
    </xf>
    <xf numFmtId="166" fontId="11" fillId="0" borderId="30" xfId="0" applyNumberFormat="1" applyFont="1" applyBorder="1" applyAlignment="1" applyProtection="1">
      <alignment horizontal="center" vertical="center"/>
    </xf>
    <xf numFmtId="166" fontId="16" fillId="0" borderId="33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4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3" fontId="11" fillId="4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1" fillId="4" borderId="21" xfId="0" applyNumberFormat="1" applyFont="1" applyFill="1" applyBorder="1" applyAlignment="1">
      <alignment horizontal="center" vertical="center"/>
    </xf>
    <xf numFmtId="3" fontId="11" fillId="4" borderId="52" xfId="0" applyNumberFormat="1" applyFont="1" applyFill="1" applyBorder="1" applyAlignment="1">
      <alignment horizontal="center" vertical="center"/>
    </xf>
    <xf numFmtId="0" fontId="16" fillId="0" borderId="0" xfId="0" applyFont="1" applyProtection="1"/>
    <xf numFmtId="164" fontId="1" fillId="7" borderId="0" xfId="0" applyNumberFormat="1" applyFont="1" applyFill="1" applyProtection="1"/>
    <xf numFmtId="49" fontId="22" fillId="8" borderId="7" xfId="0" applyNumberFormat="1" applyFont="1" applyFill="1" applyBorder="1" applyAlignment="1" applyProtection="1">
      <alignment horizontal="left" vertical="center"/>
    </xf>
    <xf numFmtId="49" fontId="22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55" xfId="0" applyNumberFormat="1" applyFont="1" applyBorder="1" applyAlignment="1" applyProtection="1">
      <alignment horizontal="right" vertical="center"/>
    </xf>
    <xf numFmtId="166" fontId="21" fillId="5" borderId="7" xfId="0" applyNumberFormat="1" applyFont="1" applyFill="1" applyBorder="1" applyAlignment="1">
      <alignment horizontal="center" vertical="center"/>
    </xf>
    <xf numFmtId="166" fontId="21" fillId="5" borderId="9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14" fontId="11" fillId="4" borderId="49" xfId="0" applyNumberFormat="1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49" xfId="0" applyNumberFormat="1" applyFont="1" applyFill="1" applyBorder="1" applyAlignment="1">
      <alignment horizontal="center" vertical="center"/>
    </xf>
    <xf numFmtId="166" fontId="5" fillId="4" borderId="50" xfId="0" applyNumberFormat="1" applyFont="1" applyFill="1" applyBorder="1" applyAlignment="1">
      <alignment horizontal="center" vertical="center"/>
    </xf>
    <xf numFmtId="14" fontId="11" fillId="4" borderId="51" xfId="0" applyNumberFormat="1" applyFont="1" applyFill="1" applyBorder="1" applyAlignment="1">
      <alignment horizontal="center" vertical="center"/>
    </xf>
    <xf numFmtId="14" fontId="11" fillId="4" borderId="52" xfId="0" applyNumberFormat="1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49" fontId="5" fillId="4" borderId="5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51" xfId="0" applyNumberFormat="1" applyFont="1" applyFill="1" applyBorder="1" applyAlignment="1">
      <alignment horizontal="center" vertical="center"/>
    </xf>
    <xf numFmtId="166" fontId="5" fillId="4" borderId="54" xfId="0" applyNumberFormat="1" applyFont="1" applyFill="1" applyBorder="1" applyAlignment="1">
      <alignment horizontal="center" vertical="center"/>
    </xf>
    <xf numFmtId="166" fontId="5" fillId="4" borderId="45" xfId="0" applyNumberFormat="1" applyFont="1" applyFill="1" applyBorder="1" applyAlignment="1">
      <alignment horizontal="center" vertical="center"/>
    </xf>
    <xf numFmtId="166" fontId="5" fillId="4" borderId="48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1" fillId="4" borderId="45" xfId="0" applyNumberFormat="1" applyFont="1" applyFill="1" applyBorder="1" applyAlignment="1">
      <alignment horizontal="center" vertical="center"/>
    </xf>
    <xf numFmtId="14" fontId="11" fillId="4" borderId="46" xfId="0" applyNumberFormat="1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49" fontId="5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6</xdr:row>
      <xdr:rowOff>85726</xdr:rowOff>
    </xdr:from>
    <xdr:to>
      <xdr:col>9</xdr:col>
      <xdr:colOff>800100</xdr:colOff>
      <xdr:row>10</xdr:row>
      <xdr:rowOff>1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829049" y="1343026"/>
          <a:ext cx="4752976" cy="933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1</xdr:col>
      <xdr:colOff>209551</xdr:colOff>
      <xdr:row>0</xdr:row>
      <xdr:rowOff>209549</xdr:rowOff>
    </xdr:from>
    <xdr:to>
      <xdr:col>3</xdr:col>
      <xdr:colOff>590551</xdr:colOff>
      <xdr:row>7</xdr:row>
      <xdr:rowOff>200024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209549"/>
          <a:ext cx="164465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workbookViewId="0"/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25" ht="16.5" customHeight="1">
      <c r="B1" s="154"/>
      <c r="C1" s="2"/>
      <c r="D1"/>
      <c r="E1"/>
      <c r="F1"/>
      <c r="G1"/>
      <c r="H1"/>
      <c r="I1"/>
      <c r="J1"/>
      <c r="K1"/>
      <c r="L1"/>
      <c r="M1"/>
    </row>
    <row r="2" spans="1:25" ht="16.5" customHeight="1">
      <c r="B2" s="154"/>
      <c r="C2"/>
      <c r="D2"/>
      <c r="E2"/>
      <c r="F2" s="155" t="s">
        <v>0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25" ht="16.5" customHeight="1">
      <c r="B3" s="154"/>
      <c r="C3"/>
      <c r="D3"/>
      <c r="E3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25" ht="16.5" customHeight="1">
      <c r="B4" s="154"/>
      <c r="C4"/>
      <c r="D4"/>
      <c r="E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25" ht="16.5" customHeight="1">
      <c r="B5" s="154"/>
      <c r="C5"/>
      <c r="D5"/>
      <c r="E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25" ht="16.5" customHeight="1"/>
    <row r="7" spans="1:25" ht="16.5" customHeight="1"/>
    <row r="8" spans="1:25" ht="27.75" customHeight="1" thickBot="1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56" t="s">
        <v>1</v>
      </c>
      <c r="P8" s="156"/>
      <c r="Q8" s="156"/>
      <c r="R8" s="156"/>
      <c r="S8" s="156"/>
    </row>
    <row r="9" spans="1:25" ht="18" customHeight="1">
      <c r="O9" s="157" t="s">
        <v>2</v>
      </c>
      <c r="P9" s="158"/>
      <c r="Q9" s="158"/>
      <c r="R9" s="158"/>
      <c r="S9" s="159"/>
    </row>
    <row r="10" spans="1:25" ht="18" customHeight="1" thickBot="1">
      <c r="B10" s="163"/>
      <c r="C10" s="163"/>
      <c r="D10" s="163"/>
      <c r="E10" s="6"/>
      <c r="F10" s="6"/>
      <c r="G10" s="6"/>
      <c r="H10" s="6"/>
      <c r="I10" s="6"/>
      <c r="J10" s="7"/>
      <c r="K10" s="7"/>
      <c r="L10" s="8"/>
      <c r="M10" s="8"/>
      <c r="N10" s="8"/>
      <c r="O10" s="160"/>
      <c r="P10" s="161"/>
      <c r="Q10" s="161"/>
      <c r="R10" s="161"/>
      <c r="S10" s="162"/>
    </row>
    <row r="11" spans="1:25" ht="15" customHeight="1" thickBot="1">
      <c r="B11" s="124" t="s">
        <v>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64"/>
    </row>
    <row r="12" spans="1:25" s="12" customFormat="1" ht="19.5" customHeight="1" thickBot="1">
      <c r="A12" s="9"/>
      <c r="B12" s="142" t="s">
        <v>4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0"/>
      <c r="N12" s="10"/>
      <c r="O12" s="144" t="s">
        <v>5</v>
      </c>
      <c r="P12" s="145"/>
      <c r="Q12" s="11"/>
      <c r="R12" s="146" t="s">
        <v>6</v>
      </c>
      <c r="S12" s="147"/>
    </row>
    <row r="13" spans="1:25" s="16" customFormat="1" ht="20.25" customHeight="1" thickBot="1">
      <c r="A13" s="13"/>
      <c r="B13" s="148" t="s">
        <v>7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"/>
      <c r="N13" s="14"/>
      <c r="O13" s="150" t="s">
        <v>8</v>
      </c>
      <c r="P13" s="151"/>
      <c r="Q13" s="15"/>
      <c r="R13" s="152" t="s">
        <v>9</v>
      </c>
      <c r="S13" s="153"/>
    </row>
    <row r="14" spans="1:25" ht="19.5" customHeight="1" thickBot="1">
      <c r="B14" s="118" t="s">
        <v>10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</row>
    <row r="15" spans="1:25" s="26" customFormat="1" ht="42.75" customHeight="1" thickBot="1">
      <c r="A15" s="17"/>
      <c r="B15" s="121" t="s">
        <v>11</v>
      </c>
      <c r="C15" s="121"/>
      <c r="D15" s="18" t="s">
        <v>12</v>
      </c>
      <c r="E15" s="19" t="s">
        <v>13</v>
      </c>
      <c r="F15" s="20" t="s">
        <v>14</v>
      </c>
      <c r="G15" s="21" t="s">
        <v>15</v>
      </c>
      <c r="H15" s="22" t="s">
        <v>16</v>
      </c>
      <c r="I15" s="23" t="s">
        <v>17</v>
      </c>
      <c r="J15" s="19" t="s">
        <v>18</v>
      </c>
      <c r="K15" s="20" t="s">
        <v>19</v>
      </c>
      <c r="L15" s="21" t="s">
        <v>20</v>
      </c>
      <c r="M15" s="19" t="s">
        <v>21</v>
      </c>
      <c r="N15" s="24" t="s">
        <v>22</v>
      </c>
      <c r="O15" s="25" t="s">
        <v>23</v>
      </c>
      <c r="P15" s="20" t="s">
        <v>24</v>
      </c>
      <c r="Q15" s="21" t="s">
        <v>25</v>
      </c>
      <c r="R15" s="18" t="s">
        <v>26</v>
      </c>
      <c r="S15" s="18" t="s">
        <v>27</v>
      </c>
    </row>
    <row r="16" spans="1:25" s="16" customFormat="1" ht="20.25" customHeight="1" thickBot="1">
      <c r="A16" s="13"/>
      <c r="B16" s="122">
        <v>0</v>
      </c>
      <c r="C16" s="123"/>
      <c r="D16" s="27">
        <v>78475.8</v>
      </c>
      <c r="E16" s="28">
        <v>0</v>
      </c>
      <c r="F16" s="29">
        <f>SUM(B16:E16)</f>
        <v>78475.8</v>
      </c>
      <c r="G16" s="30">
        <v>0</v>
      </c>
      <c r="H16" s="31">
        <v>0</v>
      </c>
      <c r="I16" s="32">
        <v>0</v>
      </c>
      <c r="J16" s="33">
        <v>108.27</v>
      </c>
      <c r="K16" s="34">
        <f>SUM(F16:J16)</f>
        <v>78584.070000000007</v>
      </c>
      <c r="L16" s="35">
        <f>R26</f>
        <v>48268.77</v>
      </c>
      <c r="M16" s="28">
        <v>0</v>
      </c>
      <c r="N16" s="36">
        <f>SUM(L16:M16)</f>
        <v>48268.77</v>
      </c>
      <c r="O16" s="37">
        <v>0</v>
      </c>
      <c r="P16" s="29">
        <f>SUM(K16-N16)</f>
        <v>30315.30000000001</v>
      </c>
      <c r="Q16" s="38">
        <v>0</v>
      </c>
      <c r="R16" s="39">
        <v>30315.3</v>
      </c>
      <c r="S16" s="40">
        <v>0</v>
      </c>
      <c r="T16"/>
      <c r="U16"/>
      <c r="V16"/>
      <c r="W16"/>
      <c r="X16"/>
      <c r="Y16"/>
    </row>
    <row r="17" spans="1:20" ht="18.75" customHeight="1" thickBot="1">
      <c r="B17" s="124" t="s">
        <v>28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41"/>
    </row>
    <row r="18" spans="1:20" s="44" customFormat="1" ht="12" customHeight="1">
      <c r="A18" s="42"/>
      <c r="B18" s="126" t="s">
        <v>29</v>
      </c>
      <c r="C18" s="128" t="s">
        <v>30</v>
      </c>
      <c r="D18" s="128"/>
      <c r="E18" s="43"/>
      <c r="F18" s="129" t="s">
        <v>31</v>
      </c>
      <c r="G18" s="130"/>
      <c r="H18" s="130"/>
      <c r="I18" s="130"/>
      <c r="J18" s="130"/>
      <c r="K18" s="131"/>
      <c r="L18" s="135" t="s">
        <v>32</v>
      </c>
      <c r="M18" s="136"/>
      <c r="N18" s="137"/>
      <c r="O18" s="135" t="s">
        <v>33</v>
      </c>
      <c r="P18" s="136"/>
      <c r="Q18" s="136"/>
      <c r="R18" s="138" t="s">
        <v>34</v>
      </c>
      <c r="S18" s="139"/>
    </row>
    <row r="19" spans="1:20" s="44" customFormat="1" ht="12.75" customHeight="1" thickBot="1">
      <c r="A19" s="42"/>
      <c r="B19" s="127"/>
      <c r="C19" s="108" t="s">
        <v>35</v>
      </c>
      <c r="D19" s="109"/>
      <c r="E19" s="45" t="s">
        <v>36</v>
      </c>
      <c r="F19" s="132"/>
      <c r="G19" s="133"/>
      <c r="H19" s="133"/>
      <c r="I19" s="133"/>
      <c r="J19" s="133"/>
      <c r="K19" s="134"/>
      <c r="L19" s="110" t="s">
        <v>37</v>
      </c>
      <c r="M19" s="111"/>
      <c r="N19" s="112"/>
      <c r="O19" s="110"/>
      <c r="P19" s="111"/>
      <c r="Q19" s="111"/>
      <c r="R19" s="140"/>
      <c r="S19" s="141"/>
    </row>
    <row r="20" spans="1:20" s="49" customFormat="1" ht="25" customHeight="1" thickBot="1">
      <c r="A20" s="46"/>
      <c r="B20" s="47" t="s">
        <v>38</v>
      </c>
      <c r="C20" s="113">
        <v>44449</v>
      </c>
      <c r="D20" s="114"/>
      <c r="E20" s="48">
        <v>23792</v>
      </c>
      <c r="F20" s="115" t="s">
        <v>39</v>
      </c>
      <c r="G20" s="115"/>
      <c r="H20" s="115"/>
      <c r="I20" s="115"/>
      <c r="J20" s="115"/>
      <c r="K20" s="115"/>
      <c r="L20" s="114">
        <v>44449</v>
      </c>
      <c r="M20" s="114"/>
      <c r="N20" s="114"/>
      <c r="O20" s="116" t="s">
        <v>40</v>
      </c>
      <c r="P20" s="116"/>
      <c r="Q20" s="117"/>
      <c r="R20" s="105">
        <v>1084</v>
      </c>
      <c r="S20" s="106"/>
      <c r="T20" s="107"/>
    </row>
    <row r="21" spans="1:20" s="49" customFormat="1" ht="25" customHeight="1" thickBot="1">
      <c r="A21" s="46"/>
      <c r="B21" s="47" t="s">
        <v>41</v>
      </c>
      <c r="C21" s="91">
        <v>44447</v>
      </c>
      <c r="D21" s="92"/>
      <c r="E21" s="50">
        <v>91401</v>
      </c>
      <c r="F21" s="93" t="s">
        <v>42</v>
      </c>
      <c r="G21" s="93"/>
      <c r="H21" s="93"/>
      <c r="I21" s="93"/>
      <c r="J21" s="93"/>
      <c r="K21" s="93"/>
      <c r="L21" s="92">
        <v>44447</v>
      </c>
      <c r="M21" s="92"/>
      <c r="N21" s="92"/>
      <c r="O21" s="94" t="s">
        <v>40</v>
      </c>
      <c r="P21" s="94"/>
      <c r="Q21" s="95"/>
      <c r="R21" s="96">
        <v>3400</v>
      </c>
      <c r="S21" s="97"/>
      <c r="T21" s="107"/>
    </row>
    <row r="22" spans="1:20" s="49" customFormat="1" ht="25" customHeight="1" thickBot="1">
      <c r="A22" s="46"/>
      <c r="B22" s="47" t="s">
        <v>43</v>
      </c>
      <c r="C22" s="91">
        <v>44461</v>
      </c>
      <c r="D22" s="92"/>
      <c r="E22" s="50">
        <v>92201</v>
      </c>
      <c r="F22" s="93" t="s">
        <v>44</v>
      </c>
      <c r="G22" s="93"/>
      <c r="H22" s="93"/>
      <c r="I22" s="93"/>
      <c r="J22" s="93"/>
      <c r="K22" s="93"/>
      <c r="L22" s="92">
        <v>44460</v>
      </c>
      <c r="M22" s="92"/>
      <c r="N22" s="92"/>
      <c r="O22" s="94" t="s">
        <v>40</v>
      </c>
      <c r="P22" s="94"/>
      <c r="Q22" s="95"/>
      <c r="R22" s="96">
        <v>9733</v>
      </c>
      <c r="S22" s="97"/>
      <c r="T22" s="107"/>
    </row>
    <row r="23" spans="1:20" s="49" customFormat="1" ht="25" customHeight="1" thickBot="1">
      <c r="A23" s="46"/>
      <c r="B23" s="47" t="s">
        <v>45</v>
      </c>
      <c r="C23" s="91">
        <v>44461</v>
      </c>
      <c r="D23" s="92"/>
      <c r="E23" s="50">
        <v>53944</v>
      </c>
      <c r="F23" s="93" t="s">
        <v>46</v>
      </c>
      <c r="G23" s="93"/>
      <c r="H23" s="93"/>
      <c r="I23" s="93"/>
      <c r="J23" s="93"/>
      <c r="K23" s="93"/>
      <c r="L23" s="92">
        <v>44459</v>
      </c>
      <c r="M23" s="92"/>
      <c r="N23" s="92"/>
      <c r="O23" s="94" t="s">
        <v>40</v>
      </c>
      <c r="P23" s="94"/>
      <c r="Q23" s="95"/>
      <c r="R23" s="96">
        <v>17236.349999999999</v>
      </c>
      <c r="S23" s="97"/>
      <c r="T23" s="107"/>
    </row>
    <row r="24" spans="1:20" s="49" customFormat="1" ht="25" customHeight="1" thickBot="1">
      <c r="A24" s="46"/>
      <c r="B24" s="47" t="s">
        <v>47</v>
      </c>
      <c r="C24" s="91">
        <v>44468</v>
      </c>
      <c r="D24" s="92"/>
      <c r="E24" s="50">
        <v>92902</v>
      </c>
      <c r="F24" s="93" t="s">
        <v>48</v>
      </c>
      <c r="G24" s="93"/>
      <c r="H24" s="93"/>
      <c r="I24" s="93"/>
      <c r="J24" s="93"/>
      <c r="K24" s="93"/>
      <c r="L24" s="92">
        <v>44461</v>
      </c>
      <c r="M24" s="92"/>
      <c r="N24" s="92"/>
      <c r="O24" s="94" t="s">
        <v>40</v>
      </c>
      <c r="P24" s="94"/>
      <c r="Q24" s="95"/>
      <c r="R24" s="96">
        <v>2716.96</v>
      </c>
      <c r="S24" s="97"/>
      <c r="T24" s="107"/>
    </row>
    <row r="25" spans="1:20" s="49" customFormat="1" ht="25" customHeight="1" thickBot="1">
      <c r="A25" s="46"/>
      <c r="B25" s="47" t="s">
        <v>49</v>
      </c>
      <c r="C25" s="98">
        <v>44468</v>
      </c>
      <c r="D25" s="99"/>
      <c r="E25" s="51">
        <v>37023</v>
      </c>
      <c r="F25" s="100" t="s">
        <v>50</v>
      </c>
      <c r="G25" s="100"/>
      <c r="H25" s="100"/>
      <c r="I25" s="100"/>
      <c r="J25" s="100"/>
      <c r="K25" s="100"/>
      <c r="L25" s="99">
        <v>44466</v>
      </c>
      <c r="M25" s="99"/>
      <c r="N25" s="99"/>
      <c r="O25" s="101" t="s">
        <v>40</v>
      </c>
      <c r="P25" s="101"/>
      <c r="Q25" s="102"/>
      <c r="R25" s="103">
        <v>14098.46</v>
      </c>
      <c r="S25" s="104"/>
      <c r="T25" s="107"/>
    </row>
    <row r="26" spans="1:20" s="52" customFormat="1" ht="17.25" customHeight="1" thickBot="1">
      <c r="A26" s="46"/>
      <c r="B26" s="85" t="s">
        <v>51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>
        <f>SUM(R20:S25)</f>
        <v>48268.77</v>
      </c>
      <c r="S26" s="88"/>
    </row>
    <row r="27" spans="1:20" s="57" customFormat="1" ht="11.25" customHeight="1" thickBot="1">
      <c r="A27" s="53"/>
      <c r="B27" s="54" t="s">
        <v>52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1:20" s="57" customFormat="1" ht="11.25" customHeight="1">
      <c r="A28" s="1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</row>
    <row r="29" spans="1:20" s="57" customFormat="1" ht="11.25" customHeight="1">
      <c r="A29" s="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20" s="57" customFormat="1" ht="11.25" customHeight="1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20" s="57" customFormat="1" ht="11.25" customHeight="1">
      <c r="A31" s="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2" spans="1:20" s="57" customFormat="1" ht="11.25" customHeight="1">
      <c r="A32" s="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</row>
    <row r="33" spans="1:20" s="57" customFormat="1" ht="11.25" customHeight="1">
      <c r="A33" s="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20" s="57" customFormat="1" ht="14.25" customHeight="1">
      <c r="A34" s="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57" customFormat="1" ht="15" customHeight="1">
      <c r="A35" s="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</row>
    <row r="36" spans="1:20" s="57" customFormat="1" ht="15" customHeight="1">
      <c r="A36" s="1"/>
      <c r="B36" s="89"/>
      <c r="C36" s="89"/>
      <c r="D36" s="89"/>
      <c r="E36" s="65"/>
      <c r="F36" s="65"/>
      <c r="G36" s="66"/>
      <c r="H36" s="66"/>
      <c r="I36" s="66"/>
      <c r="J36" s="63"/>
      <c r="K36" s="63"/>
      <c r="L36" s="66"/>
      <c r="M36" s="66"/>
      <c r="N36" s="66"/>
      <c r="O36" s="63"/>
      <c r="P36" s="63"/>
      <c r="Q36" s="63"/>
      <c r="R36" s="63"/>
      <c r="S36" s="67"/>
      <c r="T36" s="64"/>
    </row>
    <row r="37" spans="1:20" s="57" customFormat="1" ht="15" customHeight="1">
      <c r="A37" s="1"/>
      <c r="B37" s="67" t="s">
        <v>53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4"/>
    </row>
    <row r="38" spans="1:20" s="57" customFormat="1" ht="15" customHeight="1">
      <c r="A38" s="1"/>
      <c r="B38" s="67" t="s">
        <v>54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64"/>
    </row>
    <row r="39" spans="1:20" s="57" customFormat="1" ht="15" customHeight="1">
      <c r="A39" s="1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4"/>
    </row>
    <row r="40" spans="1:20" s="57" customFormat="1" ht="15" customHeight="1">
      <c r="A40" s="1"/>
      <c r="B40" s="69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4"/>
    </row>
    <row r="41" spans="1:20" s="72" customFormat="1" ht="25" customHeight="1">
      <c r="A41" s="1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70"/>
      <c r="T41" s="71"/>
    </row>
    <row r="42" spans="1:20" ht="36" customHeight="1">
      <c r="A42" s="90" t="s">
        <v>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4" spans="1:20" ht="32.15" customHeight="1"/>
    <row r="45" spans="1:20" ht="15.75" customHeight="1">
      <c r="B45" s="73" t="s">
        <v>56</v>
      </c>
    </row>
    <row r="46" spans="1:20" ht="15.75" customHeight="1">
      <c r="B46" s="74" t="s">
        <v>3</v>
      </c>
    </row>
    <row r="47" spans="1:20" ht="15.75" customHeight="1">
      <c r="B47" s="3" t="s">
        <v>57</v>
      </c>
    </row>
    <row r="48" spans="1:20" ht="15.75" customHeight="1">
      <c r="B48" s="74" t="s">
        <v>58</v>
      </c>
    </row>
    <row r="49" spans="1:18" ht="15.75" customHeight="1">
      <c r="B49" s="3" t="s">
        <v>59</v>
      </c>
    </row>
    <row r="50" spans="1:18" s="75" customFormat="1" ht="17.149999999999999" customHeight="1">
      <c r="A50" s="1"/>
      <c r="B50" s="74" t="s">
        <v>28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75" customFormat="1" ht="18.399999999999999" customHeight="1">
      <c r="A51" s="76"/>
      <c r="B51" s="77" t="s">
        <v>60</v>
      </c>
    </row>
    <row r="52" spans="1:18" s="75" customFormat="1" ht="18.399999999999999" customHeight="1">
      <c r="A52" s="76"/>
      <c r="B52" s="77" t="s">
        <v>61</v>
      </c>
    </row>
    <row r="53" spans="1:18" s="75" customFormat="1" ht="18.399999999999999" customHeight="1">
      <c r="A53" s="76"/>
      <c r="B53" s="77" t="s">
        <v>62</v>
      </c>
    </row>
    <row r="54" spans="1:18" s="75" customFormat="1" ht="18.399999999999999" customHeight="1">
      <c r="A54" s="76"/>
      <c r="B54" s="77" t="s">
        <v>63</v>
      </c>
    </row>
    <row r="55" spans="1:18" s="78" customFormat="1" ht="18.399999999999999" customHeight="1">
      <c r="A55" s="76"/>
      <c r="B55" s="77" t="s">
        <v>64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1:18" s="81" customFormat="1" ht="15.4" customHeight="1">
      <c r="A56" s="79"/>
      <c r="B56" s="80" t="s">
        <v>65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1:18" s="81" customFormat="1" ht="15.4" customHeight="1">
      <c r="A57" s="82"/>
      <c r="B57" s="83" t="s">
        <v>66</v>
      </c>
    </row>
    <row r="58" spans="1:18" s="81" customFormat="1" ht="15.4" customHeight="1">
      <c r="A58" s="82"/>
      <c r="B58" s="83" t="s">
        <v>67</v>
      </c>
    </row>
    <row r="59" spans="1:18" s="81" customFormat="1" ht="15.4" customHeight="1">
      <c r="A59" s="82"/>
      <c r="B59" s="83" t="s">
        <v>68</v>
      </c>
    </row>
    <row r="60" spans="1:18" s="81" customFormat="1" ht="15.4" customHeight="1">
      <c r="A60" s="82"/>
      <c r="B60" s="83" t="s">
        <v>69</v>
      </c>
    </row>
    <row r="61" spans="1:18" s="81" customFormat="1" ht="15.4" customHeight="1">
      <c r="A61" s="82"/>
      <c r="B61" s="83" t="s">
        <v>70</v>
      </c>
    </row>
    <row r="62" spans="1:18" s="81" customFormat="1" ht="15.4" customHeight="1">
      <c r="A62" s="82"/>
      <c r="B62" s="83" t="s">
        <v>71</v>
      </c>
    </row>
    <row r="63" spans="1:18" s="81" customFormat="1" ht="15.4" customHeight="1">
      <c r="A63" s="82"/>
      <c r="B63" s="83" t="s">
        <v>72</v>
      </c>
    </row>
    <row r="64" spans="1:18" s="81" customFormat="1" ht="15.4" customHeight="1">
      <c r="A64" s="82"/>
      <c r="B64" s="83" t="s">
        <v>73</v>
      </c>
    </row>
    <row r="65" spans="1:18" s="81" customFormat="1" ht="15.4" customHeight="1">
      <c r="A65" s="82"/>
      <c r="B65" s="83" t="s">
        <v>74</v>
      </c>
    </row>
    <row r="66" spans="1:18" s="81" customFormat="1" ht="15.4" customHeight="1">
      <c r="A66" s="82"/>
      <c r="B66" s="83" t="s">
        <v>75</v>
      </c>
    </row>
    <row r="67" spans="1:18" ht="26.15" customHeight="1">
      <c r="A67" s="82"/>
      <c r="B67" s="83" t="s">
        <v>76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  <row r="68" spans="1:18" ht="5.25" customHeight="1">
      <c r="B68" s="74" t="s">
        <v>77</v>
      </c>
    </row>
    <row r="88" spans="7:7" ht="15.75" customHeight="1"/>
    <row r="89" spans="7:7" ht="15" customHeight="1">
      <c r="G89" s="84" t="e">
        <f>SUM(F16+G16+H16+#REF!+#REF!+I16+J16)</f>
        <v>#REF!</v>
      </c>
    </row>
    <row r="90" spans="7:7" ht="5.25" customHeight="1">
      <c r="G90" s="84"/>
    </row>
  </sheetData>
  <sheetProtection algorithmName="SHA-512" hashValue="xSCe4CH5N4xoLmTfjoWuhmOHQ8pRHg4ontvt6JL0UIGAxJ2HMFwn7ul/9vPaS1g2+wsxPYW39xexLqe51QPXXQ==" saltValue="DBVpttSS19Hpl7Qn+6gaqw==" spinCount="100000" sheet="1" objects="1" scenarios="1" sort="0" autoFilter="0"/>
  <mergeCells count="59">
    <mergeCell ref="B11:S11"/>
    <mergeCell ref="B1:B5"/>
    <mergeCell ref="F2:Q5"/>
    <mergeCell ref="O8:S8"/>
    <mergeCell ref="O9:S10"/>
    <mergeCell ref="B10:D10"/>
    <mergeCell ref="B12:L12"/>
    <mergeCell ref="O12:P12"/>
    <mergeCell ref="R12:S12"/>
    <mergeCell ref="B13:L13"/>
    <mergeCell ref="O13:P13"/>
    <mergeCell ref="R13:S13"/>
    <mergeCell ref="B14:S14"/>
    <mergeCell ref="B15:C15"/>
    <mergeCell ref="B16:C16"/>
    <mergeCell ref="B17:R17"/>
    <mergeCell ref="B18:B19"/>
    <mergeCell ref="C18:D18"/>
    <mergeCell ref="F18:K19"/>
    <mergeCell ref="L18:N18"/>
    <mergeCell ref="O18:Q19"/>
    <mergeCell ref="R18:S19"/>
    <mergeCell ref="C19:D19"/>
    <mergeCell ref="L19:N19"/>
    <mergeCell ref="C20:D20"/>
    <mergeCell ref="F20:K20"/>
    <mergeCell ref="L20:N20"/>
    <mergeCell ref="R20:S20"/>
    <mergeCell ref="T20:T25"/>
    <mergeCell ref="C21:D21"/>
    <mergeCell ref="F21:K21"/>
    <mergeCell ref="L21:N21"/>
    <mergeCell ref="O21:Q21"/>
    <mergeCell ref="R21:S21"/>
    <mergeCell ref="C22:D22"/>
    <mergeCell ref="F22:K22"/>
    <mergeCell ref="L22:N22"/>
    <mergeCell ref="O20:Q20"/>
    <mergeCell ref="O22:Q22"/>
    <mergeCell ref="R22:S22"/>
    <mergeCell ref="C23:D23"/>
    <mergeCell ref="F23:K23"/>
    <mergeCell ref="L23:N23"/>
    <mergeCell ref="O23:Q23"/>
    <mergeCell ref="R23:S23"/>
    <mergeCell ref="B26:Q26"/>
    <mergeCell ref="R26:S26"/>
    <mergeCell ref="B36:D36"/>
    <mergeCell ref="A42:S42"/>
    <mergeCell ref="C24:D24"/>
    <mergeCell ref="F24:K24"/>
    <mergeCell ref="L24:N24"/>
    <mergeCell ref="O24:Q24"/>
    <mergeCell ref="R24:S24"/>
    <mergeCell ref="C25:D25"/>
    <mergeCell ref="F25:K25"/>
    <mergeCell ref="L25:N25"/>
    <mergeCell ref="O25:Q25"/>
    <mergeCell ref="R25:S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2022-02-05T16:59:55Z</dcterms:modified>
</cp:coreProperties>
</file>