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14A6B8F3-D8A9-4F4A-B478-CB62E5361473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S83" i="1"/>
  <c r="S44" i="1"/>
  <c r="S42" i="1"/>
  <c r="K12" i="1"/>
  <c r="N12" i="1" s="1"/>
  <c r="J12" i="1"/>
  <c r="O12" i="1" s="1"/>
  <c r="Q12" i="1" s="1"/>
  <c r="F12" i="1"/>
</calcChain>
</file>

<file path=xl/sharedStrings.xml><?xml version="1.0" encoding="utf-8"?>
<sst xmlns="http://schemas.openxmlformats.org/spreadsheetml/2006/main" count="366" uniqueCount="180">
  <si>
    <t>PREFEITURA MUNICIPAL DE GUARUJÁ - SECRETÁRIA DE SAÚDE</t>
  </si>
  <si>
    <t>DEMONSTRATIVO DE RECEITA E DESPESA</t>
  </si>
  <si>
    <t xml:space="preserve">        06º Termo aditivo ao Termo de Colaboração Nº 043/2019 - Aditamento nº 059/2022 - Processo Adm. Digital n° 40226/8935/2022.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</si>
  <si>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</si>
  <si>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</si>
  <si>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</si>
  <si>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</si>
  <si>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</si>
  <si>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 xml:space="preserve">CENTRO DE RECUPERAÇÃO DE PARALISIA INFANTIL E CEREBRAL DO GUARUJÁ </t>
  </si>
  <si>
    <t>48.703.342/0001-02</t>
  </si>
  <si>
    <t>01/11/2023 A 30/11/2023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</si>
  <si>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</si>
  <si>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</si>
  <si>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</si>
  <si>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</si>
  <si>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</si>
  <si>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</si>
  <si>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</si>
  <si>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</si>
  <si>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</si>
  <si>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</si>
  <si>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</si>
  <si>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</si>
  <si>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</si>
  <si>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</si>
  <si>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</si>
  <si>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</si>
  <si>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</si>
  <si>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</si>
  <si>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</si>
  <si>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</si>
  <si>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</si>
  <si>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</si>
  <si>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</si>
  <si>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</si>
  <si>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</si>
  <si>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</si>
  <si>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6.681</t>
  </si>
  <si>
    <t>Holerite Competência Ref. 10/2023 - João Paulo O. da Conceição - Ajudante Geral</t>
  </si>
  <si>
    <t>*</t>
  </si>
  <si>
    <t>RECURSOS HUMANOS</t>
  </si>
  <si>
    <t>Holerite Competência Ref. 10/2023 - Katiuscia Garcia O. de Lima - Assist. Administrativa</t>
  </si>
  <si>
    <t>Holerite Competência Ref. 10/2023 - Rainara Evelin da Silva Fernandes - Gerente de Rh</t>
  </si>
  <si>
    <t>Holerite Competência Ref. 10/2023 - Liliane Spicacci Rigonati - Assistente Social</t>
  </si>
  <si>
    <t>Holerite Competência Ref. 10/2023 - Regina Maria G.V.de Abreu - Dentista</t>
  </si>
  <si>
    <t>Holerite Competência Ref. 10/2023 - Elita Evangelista Oliveira da Conceição - Faxineira</t>
  </si>
  <si>
    <t>Holerite Competência Ref. 10/2023 - Maria das Graças P. da Silva - Faxineira</t>
  </si>
  <si>
    <t>Holerite Competência Ref. 10/2023 - Lilian Moreira Sanchez - Fisioterapeuta</t>
  </si>
  <si>
    <t>Holerite Competência Ref. 10/2023 - Lucian Baracal Bronchtein dos Anjos - Fisioterapeuta</t>
  </si>
  <si>
    <t>Holerite Competência Ref. 10/2023 - Melissa Borges de Moraes - Fisioterapeuta</t>
  </si>
  <si>
    <t>Holerite Competência Ref. 10/2023 - Daiana Ferreira Barros - Fisioterapeuta</t>
  </si>
  <si>
    <t>Holerite Competência Ref. 10/2023 - Talita Souza de Carvalho - Fisioterapeuta</t>
  </si>
  <si>
    <t>Holerite Competência Ref. 10/2023 - Elis Cristina Martins - Fonoaudióloga</t>
  </si>
  <si>
    <t>Holerite Competência Ref. 10/2023 - Gilce leite Martins - Fonoaudióloga</t>
  </si>
  <si>
    <t>Holerite Competência Ref. 10/2023  - Maria Luiza Daun Pereira - Fonoaudióloga</t>
  </si>
  <si>
    <t>Holerite Competência Ref. 10/2023 - Bayardo Furlani Braia - Médico Pediatra</t>
  </si>
  <si>
    <t>Holerite Competência Ref. 10/2023 - Rinaldo Oliveira Marinho - Motorista</t>
  </si>
  <si>
    <t xml:space="preserve">Holerite Competência Ref. 10/2023 - Cassio Aparecido da Silva -  Porteiro </t>
  </si>
  <si>
    <t>Holerite Competência Ref. 10/2023 - Adriana Martinho Ferraz de Campos - Psicóloga</t>
  </si>
  <si>
    <t>Holerite Competência Ref. 10/2023 - Ruth Correia Cinelli - Recepcionista</t>
  </si>
  <si>
    <t>Holerite Competência Ref. 10/2023 - Daniela Araujo Silva Melo - Recepcionista</t>
  </si>
  <si>
    <t>Holerite Competência Ref. 10/2023 - Raiane Pereira da Silva - Secretária</t>
  </si>
  <si>
    <t>Holerite Competência Ref. 10/2023 - Thayani Caroline da Silva Santos - Secretária</t>
  </si>
  <si>
    <t>Holerite Competência Ref. 10/2023 - Katia Regina Feller - Terapeuta Ocupacional</t>
  </si>
  <si>
    <t>Holerite Competência Ref. 10/2023 - Mª Lais Nunes L. de Araujo - Terapeuta Ocupacional</t>
  </si>
  <si>
    <t>Holerite Competência Ref. 10/2023 - Solange Tiemi Hanada - Terapeuta Ocupacional</t>
  </si>
  <si>
    <t xml:space="preserve">Holerite Competência Ref. 10/2023 - Guilherme Santos Alves - Jovem Aprendiz </t>
  </si>
  <si>
    <t>6.682</t>
  </si>
  <si>
    <t>Holerite Ref. Adiantamento de salario - Daniela Araujo Silva Melo - Recepcionista</t>
  </si>
  <si>
    <t>Holerite Ref. Adiantamento de salario - Thayani Caroline da Silva Santos-Secretária</t>
  </si>
  <si>
    <t>110.301</t>
  </si>
  <si>
    <t>Conta de Energia Eletrica - Neoenergia Elektro - ref 10/2023</t>
  </si>
  <si>
    <t xml:space="preserve">UTILIDADE PUBLICA </t>
  </si>
  <si>
    <t>110.302</t>
  </si>
  <si>
    <t>Recibo de Prestação de Serviço Ref. 10/2023 - Ilma Menezes - Fisioterapeuta</t>
  </si>
  <si>
    <t>110.303</t>
  </si>
  <si>
    <t>Holerite Competência Ref. 10/2023 - Evangelina Alice Guilherme Vieira - Médica Neurologista</t>
  </si>
  <si>
    <t>110.304</t>
  </si>
  <si>
    <t>Recibo de Prestação de Serviço- Ref. 10/2023 - Claudia de Moura Vassão - Contadora</t>
  </si>
  <si>
    <t xml:space="preserve">RECURSOS HUMANOS </t>
  </si>
  <si>
    <t>110.305</t>
  </si>
  <si>
    <t>Nota Fiscal Nº 637 - ref. 10/2023 - JRR CLINICA-Serv.Med.de Ped.e Ort - Médico Ortopedist</t>
  </si>
  <si>
    <t>110.306</t>
  </si>
  <si>
    <t>Recibo de Prestação de Serviço Ref. 10/2023 - Antonio Luiz G. Salinas - Tecnico em Gesso Ortop</t>
  </si>
  <si>
    <t>110.307</t>
  </si>
  <si>
    <t>Nota Fiscal Nº 3 - ref. 10/2023 - Luciano de Lima Teixeira - Suporte tecnico de computadores</t>
  </si>
  <si>
    <t>110.308</t>
  </si>
  <si>
    <t>Holerite Competência Ref. 10/2023 - Suelen Rosi Joao - Fisioterapeuta</t>
  </si>
  <si>
    <t>110.701</t>
  </si>
  <si>
    <t>CONTRIBUIÇÃO ASSOCIATIVA - Sind. Inter. Dos Emp. Em Inst. Beneficientes- ref. 10/2023</t>
  </si>
  <si>
    <t xml:space="preserve">ENCARGOS </t>
  </si>
  <si>
    <t>110.702</t>
  </si>
  <si>
    <t>FGTS - Ref. 10/2023 - S/FLS</t>
  </si>
  <si>
    <t>110.703</t>
  </si>
  <si>
    <t>110.901</t>
  </si>
  <si>
    <t xml:space="preserve">Nota Fiscal nº 8835 - Ortolife LTDA Me - mat uso e consumo - Orteses - Metodo Ponsetti </t>
  </si>
  <si>
    <t>MATERIAL DE USO/CONSUMO</t>
  </si>
  <si>
    <t>111.001</t>
  </si>
  <si>
    <t xml:space="preserve">Proagir Clube de Beneficios Sociais - Seguro Bem Estar Social </t>
  </si>
  <si>
    <t>BENEFICIOS</t>
  </si>
  <si>
    <t>111.002</t>
  </si>
  <si>
    <t>Nota Fiscal Nº 577.040 - Ballke Produtos Hospitalares Ltda. - Mat uso/consumo Gesso</t>
  </si>
  <si>
    <t>111.003</t>
  </si>
  <si>
    <t>ISSQN- Imposto sobre serv. de qualquer natureza- ref. 10/2023 -  Ref. Folha de pgto de autônomos</t>
  </si>
  <si>
    <t>5.814</t>
  </si>
  <si>
    <t>Holerite Ref. Adiantamento de salario - Katiuscia Garcia O. de Lima - Assist. Administrativa</t>
  </si>
  <si>
    <t>5.815</t>
  </si>
  <si>
    <t>Holerite de 1º parcela do 13º salario - João Paulo O. da Conceição - Ajudante Geral</t>
  </si>
  <si>
    <t>Holerite de 1º parcela do 13º salario - Liliane Spicacci Rigonati - Assistente Social</t>
  </si>
  <si>
    <t>Holerite de 1º parcela do 13º salario - Regina Maria G.V.de Abreu - Dentista</t>
  </si>
  <si>
    <t>Holerite de 1º parcela do 13º salario - Elita Evangelista Oliveira da Conceição - Faxineira</t>
  </si>
  <si>
    <t>Holerite de 1º parcela do 13º salario - Maria das Graças P. da Silva - Faxineira</t>
  </si>
  <si>
    <t>Holerite de 1º parcela do 13º salario - Lilian Moreira Sanchez - Fisioterapeuta</t>
  </si>
  <si>
    <t>Holerite de 1º parcela do 13º salario - Lucian Baracal Bronchtein dos Anjos - Fisioterapeuta</t>
  </si>
  <si>
    <t>Holerite de 1º parcela do 13º salario - Melissa Borges de Moraes - Fisioterapeuta</t>
  </si>
  <si>
    <t>Holerite de 1º parcela do 13º salario - Daiana Ferreira Barros - Fisioterapeuta</t>
  </si>
  <si>
    <t>Holerite de 1º parcela do 13º salario - Talita Souza de Carvalho - Fisioterapeuta</t>
  </si>
  <si>
    <t>Holerite de 1º parcela do 13º salario - Elis Cristina Martins - Fonoaudióloga</t>
  </si>
  <si>
    <t>Holerite de 1º parcela do 13º salario - Gilce leite Martins - Fonoaudióloga</t>
  </si>
  <si>
    <t>Holerite de 1º parcela do 13º salario  - Maria Luiza Daun Pereira - Fonoaudióloga</t>
  </si>
  <si>
    <t>Holerite de 1º parcela do 13º salario - Bayardo Furlani Braia - Médico Pediatra</t>
  </si>
  <si>
    <t>Holerite de 1º parcela do 13º salario - Rinaldo Oliveira Marinho - Motorista</t>
  </si>
  <si>
    <t xml:space="preserve">Holerite de 1º parcela do 13º salario - Cassio Aparecido da Silva -  Porteiro </t>
  </si>
  <si>
    <t>Holerite de 1º parcela do 13º salario - Adriana Martinho Ferraz de Campos - Psicóloga</t>
  </si>
  <si>
    <t>Holerite de 1º parcela do 13º salario - Ruth Correia Cinelli - Recepcionista</t>
  </si>
  <si>
    <t>Holerite de 1º parcela do 13º salario - Raiane Pereira da Silva - Secretária</t>
  </si>
  <si>
    <t>Holerite de 1º parcela do 13º salario - Katia Regina Feller - Terapeuta Ocupacional</t>
  </si>
  <si>
    <t>Holerite de 1º parcela do 13º salario - Mª Lais Nunes L. de Araujo - Terapeuta Ocupacional</t>
  </si>
  <si>
    <t>Holerite de 1º parcela do 13º salario - Solange Tiemi Hanada - Terapeuta Ocupacional</t>
  </si>
  <si>
    <t xml:space="preserve">Holerite de 1º parcela do 13º salario - Guilherme Santos Alves - Jovem Aprendiz </t>
  </si>
  <si>
    <t>111.601</t>
  </si>
  <si>
    <t>Conta de Telefone - VIVO - Telefônica Brasil S.A - 13 33541888 ref. 11/2023</t>
  </si>
  <si>
    <t>111.602</t>
  </si>
  <si>
    <t>Holerite de 1º parcela do 13º salario - Evangelina Alice Guilherme Vieira - Médica Neurologista</t>
  </si>
  <si>
    <t>111.603</t>
  </si>
  <si>
    <t>Holerite de 1º parcela do 13º salario - Suelen Rosi Joao - Fisioterapeuta</t>
  </si>
  <si>
    <t>111.701</t>
  </si>
  <si>
    <t>DARF - cod 1708 - irpj 1,5% - Ref. - NF 637 - JRR CLINICA - Dr Rafael B. de Rezende</t>
  </si>
  <si>
    <t>111.702</t>
  </si>
  <si>
    <t>DARF - cod 5952 - ret 4,66% - Ref. - NF 637 - JRR CLINICA -Dr Rafael B. de Rezende</t>
  </si>
  <si>
    <t>111.703</t>
  </si>
  <si>
    <t>Recibo Nº 245510 - City Transporte urbano- Autopass S.A - Ref 12/2023 Vale transporte</t>
  </si>
  <si>
    <t>111.704</t>
  </si>
  <si>
    <t>DARF - INSS - ref. 10/2023 - s/Folha de pgto</t>
  </si>
  <si>
    <t>111.705</t>
  </si>
  <si>
    <t xml:space="preserve">IRRF - Cód. 0561 - ref. 10/2023 s/Folha e férias </t>
  </si>
  <si>
    <t>111.706</t>
  </si>
  <si>
    <t>IRRF - Cód. 0588 - ref. 10/2023 s/RPS</t>
  </si>
  <si>
    <t>112.701</t>
  </si>
  <si>
    <t>Nota Fiscal nº 01163590 - Sodexo Pass do Brasil Serviços e Comércio S.A - Ref 12/2023 Vale Refeição</t>
  </si>
  <si>
    <t>113.001</t>
  </si>
  <si>
    <t xml:space="preserve">NF Nº 03301134 -Centro de Integração Empresa Escola CIEE - Ref:11/2023 - Jovem Aprendiz - Guilherme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</si>
  <si>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</si>
  <si>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</si>
  <si>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</si>
  <si>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</si>
  <si>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</si>
  <si>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18   DE  DEZEMBRO    DE    2023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</si>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</sst>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24"/>
      <color theme="1"/>
      <name val="Calibri"/>
      <family val="2"/>
    </font>
    <font>
      <sz val="16"/>
      <color theme="1"/>
      <name val="Arial"/>
      <family val="2"/>
    </font>
    <font>
      <b/>
      <sz val="7"/>
      <color theme="1"/>
      <name val="Arial"/>
      <family val="2"/>
    </font>
    <font>
      <b/>
      <sz val="24"/>
      <color theme="1"/>
      <name val="Arial"/>
      <family val="2"/>
    </font>
    <font>
      <sz val="7"/>
      <color theme="1"/>
      <name val="Arial"/>
      <family val="2"/>
    </font>
    <font>
      <sz val="20"/>
      <color theme="1"/>
      <name val="Arial"/>
      <family val="2"/>
    </font>
    <font>
      <b/>
      <sz val="11"/>
      <color theme="1"/>
      <name val="Calibri"/>
      <family val="2"/>
    </font>
    <font>
      <b/>
      <sz val="14"/>
      <color rgb="FFFF0000"/>
      <name val="Arial"/>
      <family val="2"/>
    </font>
    <font>
      <b/>
      <sz val="5"/>
      <color theme="1"/>
      <name val="Arial"/>
      <family val="2"/>
    </font>
    <font>
      <b/>
      <sz val="8"/>
      <color theme="1"/>
      <name val="Verdana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CFFFF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DFA5DB"/>
        <bgColor rgb="FFFFFFFF"/>
      </patternFill>
    </fill>
    <fill>
      <patternFill patternType="solid">
        <fgColor rgb="FFDFA5DB"/>
        <bgColor indexed="64"/>
      </patternFill>
    </fill>
    <fill>
      <patternFill patternType="solid">
        <fgColor rgb="FFDFA5DB"/>
        <bgColor rgb="FFCCFFFF"/>
      </patternFill>
    </fill>
    <fill>
      <patternFill patternType="solid">
        <fgColor rgb="FFDFA5DB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4CCCC"/>
      </patternFill>
    </fill>
    <fill>
      <patternFill patternType="solid">
        <fgColor rgb="FFCCFF99"/>
        <bgColor rgb="FFFFFFFF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CCFFFF"/>
      </patternFill>
    </fill>
    <fill>
      <patternFill patternType="solid">
        <fgColor rgb="FFCCFF99"/>
        <bgColor theme="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4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0" fillId="0" borderId="0" xfId="0" applyFont="1" applyAlignme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9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3" fontId="18" fillId="3" borderId="21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3" fontId="18" fillId="3" borderId="24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3" fontId="21" fillId="2" borderId="23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9" fillId="3" borderId="29" xfId="0" applyNumberFormat="1" applyFont="1" applyFill="1" applyBorder="1" applyAlignment="1">
      <alignment horizontal="center" vertical="center"/>
    </xf>
    <xf numFmtId="166" fontId="19" fillId="3" borderId="30" xfId="0" applyNumberFormat="1" applyFont="1" applyFill="1" applyBorder="1" applyAlignment="1">
      <alignment horizontal="center" vertical="center"/>
    </xf>
    <xf numFmtId="166" fontId="3" fillId="6" borderId="31" xfId="0" applyNumberFormat="1" applyFont="1" applyFill="1" applyBorder="1" applyAlignment="1">
      <alignment horizontal="center" vertical="center"/>
    </xf>
    <xf numFmtId="166" fontId="19" fillId="3" borderId="0" xfId="0" applyNumberFormat="1" applyFont="1" applyFill="1" applyBorder="1" applyAlignment="1">
      <alignment horizontal="center" vertical="center"/>
    </xf>
    <xf numFmtId="166" fontId="19" fillId="3" borderId="7" xfId="0" applyNumberFormat="1" applyFont="1" applyFill="1" applyBorder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/>
    </xf>
    <xf numFmtId="166" fontId="3" fillId="6" borderId="32" xfId="0" applyNumberFormat="1" applyFont="1" applyFill="1" applyBorder="1" applyAlignment="1">
      <alignment horizontal="center" vertical="center"/>
    </xf>
    <xf numFmtId="166" fontId="19" fillId="3" borderId="33" xfId="0" applyNumberFormat="1" applyFont="1" applyFill="1" applyBorder="1" applyAlignment="1">
      <alignment horizontal="center" vertical="center"/>
    </xf>
    <xf numFmtId="166" fontId="23" fillId="7" borderId="5" xfId="0" applyNumberFormat="1" applyFont="1" applyFill="1" applyBorder="1" applyAlignment="1">
      <alignment horizontal="center" vertical="center"/>
    </xf>
    <xf numFmtId="166" fontId="3" fillId="6" borderId="34" xfId="0" applyNumberFormat="1" applyFont="1" applyFill="1" applyBorder="1" applyAlignment="1">
      <alignment horizontal="center" vertical="center"/>
    </xf>
    <xf numFmtId="166" fontId="19" fillId="3" borderId="6" xfId="0" applyNumberFormat="1" applyFont="1" applyFill="1" applyBorder="1" applyAlignment="1">
      <alignment horizontal="center" vertical="center"/>
    </xf>
    <xf numFmtId="166" fontId="19" fillId="3" borderId="35" xfId="0" applyNumberFormat="1" applyFont="1" applyFill="1" applyBorder="1" applyAlignment="1">
      <alignment horizontal="center" vertical="center"/>
    </xf>
    <xf numFmtId="166" fontId="24" fillId="0" borderId="0" xfId="0" applyNumberFormat="1" applyFont="1"/>
    <xf numFmtId="166" fontId="25" fillId="0" borderId="0" xfId="0" applyNumberFormat="1" applyFont="1"/>
    <xf numFmtId="44" fontId="2" fillId="0" borderId="0" xfId="1" applyFont="1" applyAlignment="1">
      <alignment vertical="center"/>
    </xf>
    <xf numFmtId="166" fontId="26" fillId="0" borderId="0" xfId="0" applyNumberFormat="1" applyFont="1"/>
    <xf numFmtId="44" fontId="2" fillId="0" borderId="0" xfId="1" applyFont="1"/>
    <xf numFmtId="164" fontId="27" fillId="0" borderId="0" xfId="0" applyNumberFormat="1" applyFont="1"/>
    <xf numFmtId="166" fontId="27" fillId="0" borderId="0" xfId="0" applyNumberFormat="1" applyFont="1"/>
    <xf numFmtId="167" fontId="9" fillId="0" borderId="0" xfId="0" applyNumberFormat="1" applyFont="1"/>
    <xf numFmtId="0" fontId="27" fillId="0" borderId="0" xfId="0" applyFont="1"/>
    <xf numFmtId="167" fontId="19" fillId="0" borderId="0" xfId="0" applyNumberFormat="1" applyFont="1"/>
    <xf numFmtId="164" fontId="27" fillId="3" borderId="0" xfId="0" applyNumberFormat="1" applyFont="1" applyFill="1" applyBorder="1"/>
    <xf numFmtId="0" fontId="3" fillId="8" borderId="39" xfId="0" applyFont="1" applyFill="1" applyBorder="1" applyAlignment="1">
      <alignment horizontal="center" vertical="center"/>
    </xf>
    <xf numFmtId="49" fontId="9" fillId="12" borderId="47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167" fontId="19" fillId="3" borderId="0" xfId="0" applyNumberFormat="1" applyFont="1" applyFill="1" applyBorder="1"/>
    <xf numFmtId="164" fontId="27" fillId="3" borderId="0" xfId="0" applyNumberFormat="1" applyFont="1" applyFill="1" applyBorder="1" applyAlignment="1">
      <alignment horizontal="left"/>
    </xf>
    <xf numFmtId="0" fontId="3" fillId="8" borderId="49" xfId="0" applyFont="1" applyFill="1" applyBorder="1" applyAlignment="1">
      <alignment horizontal="center" vertical="center"/>
    </xf>
    <xf numFmtId="49" fontId="9" fillId="12" borderId="51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left"/>
    </xf>
    <xf numFmtId="167" fontId="28" fillId="3" borderId="0" xfId="0" applyNumberFormat="1" applyFont="1" applyFill="1" applyBorder="1" applyAlignment="1">
      <alignment horizontal="left"/>
    </xf>
    <xf numFmtId="164" fontId="29" fillId="3" borderId="0" xfId="0" applyNumberFormat="1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6" fillId="3" borderId="0" xfId="0" applyNumberFormat="1" applyFont="1" applyFill="1" applyBorder="1" applyAlignment="1">
      <alignment vertical="center" wrapText="1"/>
    </xf>
    <xf numFmtId="164" fontId="27" fillId="3" borderId="0" xfId="0" applyNumberFormat="1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29" fillId="3" borderId="0" xfId="0" applyNumberFormat="1" applyFont="1" applyFill="1" applyBorder="1" applyAlignment="1">
      <alignment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168" fontId="9" fillId="3" borderId="0" xfId="0" applyNumberFormat="1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168" fontId="9" fillId="13" borderId="53" xfId="0" applyNumberFormat="1" applyFont="1" applyFill="1" applyBorder="1" applyAlignment="1">
      <alignment horizontal="center" vertical="center"/>
    </xf>
    <xf numFmtId="49" fontId="9" fillId="16" borderId="19" xfId="0" applyNumberFormat="1" applyFont="1" applyFill="1" applyBorder="1" applyAlignment="1">
      <alignment horizontal="center" vertical="center" wrapText="1"/>
    </xf>
    <xf numFmtId="49" fontId="9" fillId="16" borderId="29" xfId="0" applyNumberFormat="1" applyFont="1" applyFill="1" applyBorder="1" applyAlignment="1">
      <alignment horizontal="center" vertical="center" wrapText="1"/>
    </xf>
    <xf numFmtId="168" fontId="9" fillId="17" borderId="53" xfId="0" applyNumberFormat="1" applyFont="1" applyFill="1" applyBorder="1" applyAlignment="1">
      <alignment horizontal="center" vertical="center"/>
    </xf>
    <xf numFmtId="49" fontId="19" fillId="20" borderId="19" xfId="0" applyNumberFormat="1" applyFont="1" applyFill="1" applyBorder="1" applyAlignment="1">
      <alignment horizontal="center" vertical="center" wrapText="1"/>
    </xf>
    <xf numFmtId="49" fontId="19" fillId="20" borderId="51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0" fontId="0" fillId="19" borderId="0" xfId="0" applyFont="1" applyFill="1" applyAlignment="1"/>
    <xf numFmtId="168" fontId="3" fillId="19" borderId="0" xfId="0" applyNumberFormat="1" applyFont="1" applyFill="1" applyBorder="1"/>
    <xf numFmtId="168" fontId="3" fillId="20" borderId="0" xfId="0" applyNumberFormat="1" applyFont="1" applyFill="1" applyBorder="1" applyAlignment="1">
      <alignment horizontal="center" vertical="center" wrapText="1"/>
    </xf>
    <xf numFmtId="49" fontId="19" fillId="21" borderId="51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19" fillId="21" borderId="4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49" fontId="19" fillId="18" borderId="56" xfId="0" applyNumberFormat="1" applyFont="1" applyFill="1" applyBorder="1" applyAlignment="1">
      <alignment horizontal="center" vertical="center" wrapText="1"/>
    </xf>
    <xf numFmtId="49" fontId="9" fillId="22" borderId="19" xfId="0" applyNumberFormat="1" applyFont="1" applyFill="1" applyBorder="1" applyAlignment="1">
      <alignment horizontal="center" vertical="center" wrapText="1"/>
    </xf>
    <xf numFmtId="49" fontId="9" fillId="22" borderId="51" xfId="0" applyNumberFormat="1" applyFont="1" applyFill="1" applyBorder="1" applyAlignment="1">
      <alignment horizontal="center" vertical="center" wrapText="1"/>
    </xf>
    <xf numFmtId="49" fontId="9" fillId="22" borderId="29" xfId="0" applyNumberFormat="1" applyFont="1" applyFill="1" applyBorder="1" applyAlignment="1">
      <alignment horizontal="center" vertical="center" wrapText="1"/>
    </xf>
    <xf numFmtId="168" fontId="3" fillId="25" borderId="53" xfId="0" applyNumberFormat="1" applyFont="1" applyFill="1" applyBorder="1" applyAlignment="1">
      <alignment horizontal="center" vertical="center" wrapText="1"/>
    </xf>
    <xf numFmtId="49" fontId="19" fillId="18" borderId="51" xfId="0" applyNumberFormat="1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/>
    </xf>
    <xf numFmtId="164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left" vertical="top" wrapText="1"/>
    </xf>
    <xf numFmtId="49" fontId="33" fillId="0" borderId="5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9" fillId="0" borderId="9" xfId="0" applyFont="1" applyBorder="1"/>
    <xf numFmtId="0" fontId="19" fillId="0" borderId="0" xfId="0" applyFont="1"/>
    <xf numFmtId="164" fontId="2" fillId="3" borderId="0" xfId="0" applyNumberFormat="1" applyFont="1" applyFill="1" applyBorder="1"/>
    <xf numFmtId="164" fontId="35" fillId="0" borderId="0" xfId="0" applyNumberFormat="1" applyFont="1"/>
    <xf numFmtId="0" fontId="35" fillId="0" borderId="0" xfId="0" applyFont="1" applyBorder="1"/>
    <xf numFmtId="0" fontId="35" fillId="0" borderId="0" xfId="0" applyFont="1"/>
    <xf numFmtId="0" fontId="35" fillId="0" borderId="0" xfId="0" applyFont="1" applyBorder="1" applyAlignment="1">
      <alignment horizontal="center" vertical="center"/>
    </xf>
    <xf numFmtId="0" fontId="2" fillId="0" borderId="0" xfId="0" applyFont="1" applyBorder="1"/>
    <xf numFmtId="0" fontId="35" fillId="0" borderId="0" xfId="0" applyFont="1" applyAlignment="1">
      <alignment horizontal="left" vertical="center"/>
    </xf>
    <xf numFmtId="164" fontId="35" fillId="0" borderId="0" xfId="0" applyNumberFormat="1" applyFont="1" applyAlignment="1">
      <alignment vertical="top"/>
    </xf>
    <xf numFmtId="0" fontId="3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7" fillId="0" borderId="0" xfId="0" applyFont="1"/>
    <xf numFmtId="0" fontId="38" fillId="0" borderId="0" xfId="0" applyFont="1"/>
    <xf numFmtId="0" fontId="2" fillId="29" borderId="0" xfId="0" applyFont="1" applyFill="1" applyBorder="1"/>
    <xf numFmtId="164" fontId="39" fillId="0" borderId="0" xfId="0" applyNumberFormat="1" applyFont="1"/>
    <xf numFmtId="0" fontId="18" fillId="0" borderId="0" xfId="0" applyFont="1"/>
    <xf numFmtId="0" fontId="39" fillId="0" borderId="0" xfId="0" applyFont="1"/>
    <xf numFmtId="0" fontId="40" fillId="0" borderId="0" xfId="0" applyFont="1"/>
    <xf numFmtId="166" fontId="2" fillId="0" borderId="0" xfId="0" applyNumberFormat="1" applyFont="1"/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6" fillId="0" borderId="0" xfId="0" applyFont="1" applyAlignment="1"/>
    <xf numFmtId="49" fontId="3" fillId="26" borderId="10" xfId="0" applyNumberFormat="1" applyFont="1" applyFill="1" applyBorder="1" applyAlignment="1">
      <alignment horizontal="right" vertical="center"/>
    </xf>
    <xf numFmtId="0" fontId="5" fillId="27" borderId="11" xfId="0" applyFont="1" applyFill="1" applyBorder="1"/>
    <xf numFmtId="166" fontId="32" fillId="7" borderId="61" xfId="0" applyNumberFormat="1" applyFont="1" applyFill="1" applyBorder="1" applyAlignment="1">
      <alignment horizontal="center" vertical="center"/>
    </xf>
    <xf numFmtId="0" fontId="5" fillId="28" borderId="62" xfId="0" applyFont="1" applyFill="1" applyBorder="1"/>
    <xf numFmtId="49" fontId="34" fillId="4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horizontal="center" vertical="center"/>
    </xf>
    <xf numFmtId="0" fontId="5" fillId="0" borderId="6" xfId="0" applyFont="1" applyBorder="1"/>
    <xf numFmtId="0" fontId="35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14" fontId="19" fillId="18" borderId="50" xfId="0" applyNumberFormat="1" applyFont="1" applyFill="1" applyBorder="1" applyAlignment="1">
      <alignment horizontal="center" vertical="center" wrapText="1"/>
    </xf>
    <xf numFmtId="14" fontId="19" fillId="18" borderId="51" xfId="0" applyNumberFormat="1" applyFont="1" applyFill="1" applyBorder="1" applyAlignment="1">
      <alignment horizontal="center" vertical="center" wrapText="1"/>
    </xf>
    <xf numFmtId="0" fontId="19" fillId="18" borderId="51" xfId="0" applyFont="1" applyFill="1" applyBorder="1" applyAlignment="1">
      <alignment horizontal="left" vertical="center" wrapText="1"/>
    </xf>
    <xf numFmtId="49" fontId="19" fillId="18" borderId="51" xfId="0" applyNumberFormat="1" applyFont="1" applyFill="1" applyBorder="1" applyAlignment="1">
      <alignment horizontal="center" vertical="center" wrapText="1"/>
    </xf>
    <xf numFmtId="0" fontId="5" fillId="19" borderId="51" xfId="0" applyFont="1" applyFill="1" applyBorder="1"/>
    <xf numFmtId="168" fontId="19" fillId="18" borderId="51" xfId="0" applyNumberFormat="1" applyFont="1" applyFill="1" applyBorder="1" applyAlignment="1">
      <alignment horizontal="center" vertical="center" wrapText="1"/>
    </xf>
    <xf numFmtId="168" fontId="19" fillId="18" borderId="52" xfId="0" applyNumberFormat="1" applyFont="1" applyFill="1" applyBorder="1" applyAlignment="1">
      <alignment horizontal="center" vertical="center" wrapText="1"/>
    </xf>
    <xf numFmtId="0" fontId="19" fillId="18" borderId="51" xfId="0" applyFont="1" applyFill="1" applyBorder="1" applyAlignment="1">
      <alignment vertical="center" wrapText="1"/>
    </xf>
    <xf numFmtId="0" fontId="5" fillId="19" borderId="52" xfId="0" applyFont="1" applyFill="1" applyBorder="1"/>
    <xf numFmtId="14" fontId="9" fillId="22" borderId="44" xfId="0" applyNumberFormat="1" applyFont="1" applyFill="1" applyBorder="1" applyAlignment="1">
      <alignment horizontal="center" vertical="center" wrapText="1"/>
    </xf>
    <xf numFmtId="0" fontId="31" fillId="23" borderId="29" xfId="0" applyFont="1" applyFill="1" applyBorder="1"/>
    <xf numFmtId="0" fontId="9" fillId="24" borderId="29" xfId="0" applyFont="1" applyFill="1" applyBorder="1" applyAlignment="1">
      <alignment vertical="center" wrapText="1"/>
    </xf>
    <xf numFmtId="14" fontId="9" fillId="22" borderId="29" xfId="0" applyNumberFormat="1" applyFont="1" applyFill="1" applyBorder="1" applyAlignment="1">
      <alignment horizontal="center" vertical="center" wrapText="1"/>
    </xf>
    <xf numFmtId="49" fontId="9" fillId="22" borderId="29" xfId="0" applyNumberFormat="1" applyFont="1" applyFill="1" applyBorder="1" applyAlignment="1">
      <alignment horizontal="center" vertical="center" wrapText="1"/>
    </xf>
    <xf numFmtId="168" fontId="9" fillId="22" borderId="29" xfId="0" applyNumberFormat="1" applyFont="1" applyFill="1" applyBorder="1" applyAlignment="1">
      <alignment horizontal="center" vertical="center" wrapText="1"/>
    </xf>
    <xf numFmtId="0" fontId="31" fillId="23" borderId="42" xfId="0" applyFont="1" applyFill="1" applyBorder="1"/>
    <xf numFmtId="14" fontId="9" fillId="22" borderId="50" xfId="0" applyNumberFormat="1" applyFont="1" applyFill="1" applyBorder="1" applyAlignment="1">
      <alignment horizontal="center" vertical="center" wrapText="1"/>
    </xf>
    <xf numFmtId="0" fontId="31" fillId="23" borderId="51" xfId="0" applyFont="1" applyFill="1" applyBorder="1"/>
    <xf numFmtId="0" fontId="9" fillId="24" borderId="51" xfId="0" applyFont="1" applyFill="1" applyBorder="1" applyAlignment="1">
      <alignment vertical="center" wrapText="1"/>
    </xf>
    <xf numFmtId="14" fontId="9" fillId="22" borderId="51" xfId="0" applyNumberFormat="1" applyFont="1" applyFill="1" applyBorder="1" applyAlignment="1">
      <alignment horizontal="center" vertical="center" wrapText="1"/>
    </xf>
    <xf numFmtId="49" fontId="9" fillId="22" borderId="51" xfId="0" applyNumberFormat="1" applyFont="1" applyFill="1" applyBorder="1" applyAlignment="1">
      <alignment horizontal="center" vertical="center" wrapText="1"/>
    </xf>
    <xf numFmtId="168" fontId="9" fillId="22" borderId="51" xfId="0" applyNumberFormat="1" applyFont="1" applyFill="1" applyBorder="1" applyAlignment="1">
      <alignment horizontal="center" vertical="center" wrapText="1"/>
    </xf>
    <xf numFmtId="0" fontId="31" fillId="23" borderId="52" xfId="0" applyFont="1" applyFill="1" applyBorder="1"/>
    <xf numFmtId="14" fontId="9" fillId="22" borderId="40" xfId="0" applyNumberFormat="1" applyFont="1" applyFill="1" applyBorder="1" applyAlignment="1">
      <alignment horizontal="center" vertical="center" wrapText="1"/>
    </xf>
    <xf numFmtId="0" fontId="31" fillId="23" borderId="19" xfId="0" applyFont="1" applyFill="1" applyBorder="1"/>
    <xf numFmtId="0" fontId="9" fillId="24" borderId="19" xfId="0" applyFont="1" applyFill="1" applyBorder="1" applyAlignment="1">
      <alignment vertical="center" wrapText="1"/>
    </xf>
    <xf numFmtId="14" fontId="9" fillId="22" borderId="19" xfId="0" applyNumberFormat="1" applyFont="1" applyFill="1" applyBorder="1" applyAlignment="1">
      <alignment horizontal="center" vertical="center" wrapText="1"/>
    </xf>
    <xf numFmtId="49" fontId="9" fillId="22" borderId="19" xfId="0" applyNumberFormat="1" applyFont="1" applyFill="1" applyBorder="1" applyAlignment="1">
      <alignment horizontal="center" vertical="center" wrapText="1"/>
    </xf>
    <xf numFmtId="168" fontId="9" fillId="22" borderId="19" xfId="0" applyNumberFormat="1" applyFont="1" applyFill="1" applyBorder="1" applyAlignment="1">
      <alignment horizontal="center" vertical="center" wrapText="1"/>
    </xf>
    <xf numFmtId="0" fontId="31" fillId="23" borderId="38" xfId="0" applyFont="1" applyFill="1" applyBorder="1"/>
    <xf numFmtId="14" fontId="19" fillId="21" borderId="59" xfId="0" applyNumberFormat="1" applyFont="1" applyFill="1" applyBorder="1" applyAlignment="1">
      <alignment horizontal="center" vertical="center" wrapText="1"/>
    </xf>
    <xf numFmtId="0" fontId="5" fillId="19" borderId="47" xfId="0" applyFont="1" applyFill="1" applyBorder="1"/>
    <xf numFmtId="0" fontId="19" fillId="21" borderId="51" xfId="0" applyFont="1" applyFill="1" applyBorder="1" applyAlignment="1">
      <alignment vertical="center" wrapText="1"/>
    </xf>
    <xf numFmtId="14" fontId="19" fillId="18" borderId="55" xfId="0" applyNumberFormat="1" applyFont="1" applyFill="1" applyBorder="1" applyAlignment="1">
      <alignment horizontal="center" vertical="center" wrapText="1"/>
    </xf>
    <xf numFmtId="0" fontId="5" fillId="19" borderId="56" xfId="0" applyFont="1" applyFill="1" applyBorder="1"/>
    <xf numFmtId="0" fontId="19" fillId="18" borderId="56" xfId="0" applyFont="1" applyFill="1" applyBorder="1" applyAlignment="1">
      <alignment vertical="center" wrapText="1"/>
    </xf>
    <xf numFmtId="0" fontId="5" fillId="19" borderId="56" xfId="0" applyFont="1" applyFill="1" applyBorder="1" applyAlignment="1">
      <alignment wrapText="1"/>
    </xf>
    <xf numFmtId="14" fontId="19" fillId="18" borderId="56" xfId="0" applyNumberFormat="1" applyFont="1" applyFill="1" applyBorder="1" applyAlignment="1">
      <alignment horizontal="center" vertical="center" wrapText="1"/>
    </xf>
    <xf numFmtId="49" fontId="19" fillId="18" borderId="56" xfId="0" applyNumberFormat="1" applyFont="1" applyFill="1" applyBorder="1" applyAlignment="1">
      <alignment horizontal="center" vertical="center" wrapText="1"/>
    </xf>
    <xf numFmtId="168" fontId="19" fillId="18" borderId="56" xfId="0" applyNumberFormat="1" applyFont="1" applyFill="1" applyBorder="1" applyAlignment="1">
      <alignment horizontal="center" vertical="center" wrapText="1"/>
    </xf>
    <xf numFmtId="0" fontId="5" fillId="19" borderId="60" xfId="0" applyFont="1" applyFill="1" applyBorder="1"/>
    <xf numFmtId="14" fontId="19" fillId="21" borderId="50" xfId="0" applyNumberFormat="1" applyFont="1" applyFill="1" applyBorder="1" applyAlignment="1">
      <alignment horizontal="center" vertical="center" wrapText="1"/>
    </xf>
    <xf numFmtId="0" fontId="19" fillId="21" borderId="50" xfId="0" applyFont="1" applyFill="1" applyBorder="1" applyAlignment="1">
      <alignment vertical="center" wrapText="1"/>
    </xf>
    <xf numFmtId="14" fontId="19" fillId="21" borderId="51" xfId="0" applyNumberFormat="1" applyFont="1" applyFill="1" applyBorder="1" applyAlignment="1">
      <alignment horizontal="center" vertical="center" wrapText="1"/>
    </xf>
    <xf numFmtId="0" fontId="5" fillId="19" borderId="58" xfId="0" applyFont="1" applyFill="1" applyBorder="1"/>
    <xf numFmtId="49" fontId="19" fillId="21" borderId="51" xfId="0" applyNumberFormat="1" applyFont="1" applyFill="1" applyBorder="1" applyAlignment="1">
      <alignment horizontal="center" vertical="center" wrapText="1"/>
    </xf>
    <xf numFmtId="168" fontId="19" fillId="21" borderId="50" xfId="0" applyNumberFormat="1" applyFont="1" applyFill="1" applyBorder="1" applyAlignment="1">
      <alignment horizontal="center" vertical="center" wrapText="1"/>
    </xf>
    <xf numFmtId="168" fontId="19" fillId="21" borderId="51" xfId="0" applyNumberFormat="1" applyFont="1" applyFill="1" applyBorder="1" applyAlignment="1">
      <alignment horizontal="center" vertical="center" wrapText="1"/>
    </xf>
    <xf numFmtId="0" fontId="19" fillId="20" borderId="50" xfId="0" applyFont="1" applyFill="1" applyBorder="1" applyAlignment="1">
      <alignment vertical="center" wrapText="1"/>
    </xf>
    <xf numFmtId="14" fontId="19" fillId="20" borderId="51" xfId="0" applyNumberFormat="1" applyFont="1" applyFill="1" applyBorder="1" applyAlignment="1">
      <alignment horizontal="center" vertical="center" wrapText="1"/>
    </xf>
    <xf numFmtId="0" fontId="19" fillId="20" borderId="51" xfId="0" applyFont="1" applyFill="1" applyBorder="1" applyAlignment="1">
      <alignment horizontal="center" vertical="center" wrapText="1"/>
    </xf>
    <xf numFmtId="168" fontId="19" fillId="20" borderId="51" xfId="0" applyNumberFormat="1" applyFont="1" applyFill="1" applyBorder="1" applyAlignment="1">
      <alignment horizontal="center" vertical="center" wrapText="1"/>
    </xf>
    <xf numFmtId="0" fontId="19" fillId="21" borderId="0" xfId="0" applyFont="1" applyFill="1" applyBorder="1" applyAlignment="1">
      <alignment vertical="center" wrapText="1"/>
    </xf>
    <xf numFmtId="0" fontId="5" fillId="19" borderId="0" xfId="0" applyFont="1" applyFill="1" applyBorder="1"/>
    <xf numFmtId="0" fontId="5" fillId="19" borderId="6" xfId="0" applyFont="1" applyFill="1" applyBorder="1"/>
    <xf numFmtId="14" fontId="19" fillId="21" borderId="8" xfId="0" applyNumberFormat="1" applyFont="1" applyFill="1" applyBorder="1" applyAlignment="1">
      <alignment horizontal="center" vertical="center" wrapText="1"/>
    </xf>
    <xf numFmtId="49" fontId="19" fillId="21" borderId="47" xfId="0" applyNumberFormat="1" applyFont="1" applyFill="1" applyBorder="1" applyAlignment="1">
      <alignment horizontal="center" vertical="center" wrapText="1"/>
    </xf>
    <xf numFmtId="168" fontId="19" fillId="21" borderId="0" xfId="0" applyNumberFormat="1" applyFont="1" applyFill="1" applyBorder="1" applyAlignment="1">
      <alignment horizontal="center" vertical="center" wrapText="1"/>
    </xf>
    <xf numFmtId="0" fontId="5" fillId="19" borderId="57" xfId="0" applyFont="1" applyFill="1" applyBorder="1"/>
    <xf numFmtId="0" fontId="19" fillId="20" borderId="19" xfId="0" applyFont="1" applyFill="1" applyBorder="1" applyAlignment="1">
      <alignment vertical="center" wrapText="1"/>
    </xf>
    <xf numFmtId="0" fontId="5" fillId="19" borderId="19" xfId="0" applyFont="1" applyFill="1" applyBorder="1"/>
    <xf numFmtId="14" fontId="19" fillId="20" borderId="19" xfId="0" applyNumberFormat="1" applyFont="1" applyFill="1" applyBorder="1" applyAlignment="1">
      <alignment horizontal="center" vertical="center" wrapText="1"/>
    </xf>
    <xf numFmtId="0" fontId="19" fillId="20" borderId="19" xfId="0" applyFont="1" applyFill="1" applyBorder="1" applyAlignment="1">
      <alignment horizontal="center" vertical="center" wrapText="1"/>
    </xf>
    <xf numFmtId="168" fontId="19" fillId="20" borderId="19" xfId="0" applyNumberFormat="1" applyFont="1" applyFill="1" applyBorder="1" applyAlignment="1">
      <alignment horizontal="center" vertical="center" wrapText="1"/>
    </xf>
    <xf numFmtId="0" fontId="5" fillId="19" borderId="38" xfId="0" applyFont="1" applyFill="1" applyBorder="1"/>
    <xf numFmtId="14" fontId="9" fillId="14" borderId="40" xfId="0" applyNumberFormat="1" applyFont="1" applyFill="1" applyBorder="1" applyAlignment="1">
      <alignment horizontal="center" vertical="center" wrapText="1"/>
    </xf>
    <xf numFmtId="0" fontId="15" fillId="15" borderId="19" xfId="0" applyFont="1" applyFill="1" applyBorder="1"/>
    <xf numFmtId="0" fontId="9" fillId="16" borderId="19" xfId="0" applyFont="1" applyFill="1" applyBorder="1" applyAlignment="1">
      <alignment vertical="center" wrapText="1"/>
    </xf>
    <xf numFmtId="0" fontId="5" fillId="15" borderId="19" xfId="0" applyFont="1" applyFill="1" applyBorder="1"/>
    <xf numFmtId="14" fontId="9" fillId="16" borderId="19" xfId="0" applyNumberFormat="1" applyFont="1" applyFill="1" applyBorder="1" applyAlignment="1">
      <alignment horizontal="center" vertical="center" wrapText="1"/>
    </xf>
    <xf numFmtId="0" fontId="9" fillId="16" borderId="54" xfId="0" applyFont="1" applyFill="1" applyBorder="1" applyAlignment="1">
      <alignment horizontal="center" vertical="center" wrapText="1"/>
    </xf>
    <xf numFmtId="0" fontId="5" fillId="15" borderId="54" xfId="0" applyFont="1" applyFill="1" applyBorder="1"/>
    <xf numFmtId="168" fontId="9" fillId="16" borderId="19" xfId="0" applyNumberFormat="1" applyFont="1" applyFill="1" applyBorder="1" applyAlignment="1">
      <alignment horizontal="center" vertical="center" wrapText="1"/>
    </xf>
    <xf numFmtId="0" fontId="5" fillId="15" borderId="38" xfId="0" applyFont="1" applyFill="1" applyBorder="1"/>
    <xf numFmtId="14" fontId="9" fillId="14" borderId="55" xfId="0" applyNumberFormat="1" applyFont="1" applyFill="1" applyBorder="1" applyAlignment="1">
      <alignment horizontal="center" vertical="center" wrapText="1"/>
    </xf>
    <xf numFmtId="0" fontId="15" fillId="15" borderId="56" xfId="0" applyFont="1" applyFill="1" applyBorder="1"/>
    <xf numFmtId="0" fontId="9" fillId="16" borderId="29" xfId="0" applyFont="1" applyFill="1" applyBorder="1" applyAlignment="1">
      <alignment vertical="center" wrapText="1"/>
    </xf>
    <xf numFmtId="0" fontId="5" fillId="15" borderId="29" xfId="0" applyFont="1" applyFill="1" applyBorder="1"/>
    <xf numFmtId="14" fontId="9" fillId="16" borderId="29" xfId="0" applyNumberFormat="1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 vertical="center" wrapText="1"/>
    </xf>
    <xf numFmtId="168" fontId="9" fillId="16" borderId="29" xfId="0" applyNumberFormat="1" applyFont="1" applyFill="1" applyBorder="1" applyAlignment="1">
      <alignment horizontal="center" vertical="center" wrapText="1"/>
    </xf>
    <xf numFmtId="0" fontId="5" fillId="15" borderId="42" xfId="0" applyFont="1" applyFill="1" applyBorder="1"/>
    <xf numFmtId="14" fontId="9" fillId="10" borderId="50" xfId="0" applyNumberFormat="1" applyFont="1" applyFill="1" applyBorder="1" applyAlignment="1">
      <alignment horizontal="center" vertical="center" wrapText="1"/>
    </xf>
    <xf numFmtId="0" fontId="15" fillId="11" borderId="51" xfId="0" applyFont="1" applyFill="1" applyBorder="1"/>
    <xf numFmtId="0" fontId="9" fillId="12" borderId="51" xfId="0" applyFont="1" applyFill="1" applyBorder="1" applyAlignment="1">
      <alignment vertical="center" wrapText="1"/>
    </xf>
    <xf numFmtId="0" fontId="5" fillId="11" borderId="51" xfId="0" applyFont="1" applyFill="1" applyBorder="1"/>
    <xf numFmtId="14" fontId="9" fillId="12" borderId="51" xfId="0" applyNumberFormat="1" applyFont="1" applyFill="1" applyBorder="1" applyAlignment="1">
      <alignment horizontal="center" vertical="center" wrapText="1"/>
    </xf>
    <xf numFmtId="0" fontId="9" fillId="12" borderId="51" xfId="0" applyFont="1" applyFill="1" applyBorder="1" applyAlignment="1">
      <alignment horizontal="center" vertical="center" wrapText="1"/>
    </xf>
    <xf numFmtId="168" fontId="9" fillId="12" borderId="51" xfId="0" applyNumberFormat="1" applyFont="1" applyFill="1" applyBorder="1" applyAlignment="1">
      <alignment horizontal="center" vertical="center" wrapText="1"/>
    </xf>
    <xf numFmtId="0" fontId="5" fillId="11" borderId="52" xfId="0" applyFont="1" applyFill="1" applyBorder="1"/>
    <xf numFmtId="14" fontId="9" fillId="10" borderId="45" xfId="0" applyNumberFormat="1" applyFont="1" applyFill="1" applyBorder="1" applyAlignment="1">
      <alignment horizontal="center" vertical="center" wrapText="1"/>
    </xf>
    <xf numFmtId="0" fontId="15" fillId="11" borderId="46" xfId="0" applyFont="1" applyFill="1" applyBorder="1"/>
    <xf numFmtId="0" fontId="9" fillId="12" borderId="29" xfId="0" applyFont="1" applyFill="1" applyBorder="1" applyAlignment="1">
      <alignment vertical="center" wrapText="1"/>
    </xf>
    <xf numFmtId="0" fontId="5" fillId="11" borderId="29" xfId="0" applyFont="1" applyFill="1" applyBorder="1"/>
    <xf numFmtId="14" fontId="9" fillId="12" borderId="29" xfId="0" applyNumberFormat="1" applyFont="1" applyFill="1" applyBorder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 wrapText="1"/>
    </xf>
    <xf numFmtId="168" fontId="9" fillId="12" borderId="29" xfId="0" applyNumberFormat="1" applyFont="1" applyFill="1" applyBorder="1" applyAlignment="1">
      <alignment horizontal="center" vertical="center" wrapText="1"/>
    </xf>
    <xf numFmtId="0" fontId="5" fillId="11" borderId="42" xfId="0" applyFont="1" applyFill="1" applyBorder="1"/>
    <xf numFmtId="0" fontId="30" fillId="3" borderId="0" xfId="0" applyFont="1" applyFill="1" applyBorder="1" applyAlignment="1">
      <alignment horizontal="center" vertical="center" wrapText="1"/>
    </xf>
    <xf numFmtId="49" fontId="9" fillId="12" borderId="51" xfId="0" applyNumberFormat="1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15" fillId="9" borderId="38" xfId="0" applyFont="1" applyFill="1" applyBorder="1"/>
    <xf numFmtId="0" fontId="15" fillId="9" borderId="28" xfId="0" applyFont="1" applyFill="1" applyBorder="1"/>
    <xf numFmtId="0" fontId="15" fillId="9" borderId="42" xfId="0" applyFont="1" applyFill="1" applyBorder="1"/>
    <xf numFmtId="0" fontId="14" fillId="8" borderId="28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15" fillId="9" borderId="29" xfId="0" applyFont="1" applyFill="1" applyBorder="1"/>
    <xf numFmtId="0" fontId="9" fillId="12" borderId="47" xfId="0" applyFont="1" applyFill="1" applyBorder="1" applyAlignment="1">
      <alignment vertical="center" wrapText="1"/>
    </xf>
    <xf numFmtId="0" fontId="5" fillId="11" borderId="47" xfId="0" applyFont="1" applyFill="1" applyBorder="1"/>
    <xf numFmtId="14" fontId="9" fillId="12" borderId="47" xfId="0" applyNumberFormat="1" applyFont="1" applyFill="1" applyBorder="1" applyAlignment="1">
      <alignment horizontal="center" vertical="center" wrapText="1"/>
    </xf>
    <xf numFmtId="49" fontId="9" fillId="12" borderId="47" xfId="0" applyNumberFormat="1" applyFont="1" applyFill="1" applyBorder="1" applyAlignment="1">
      <alignment horizontal="center" vertical="center" wrapText="1"/>
    </xf>
    <xf numFmtId="168" fontId="9" fillId="12" borderId="47" xfId="0" applyNumberFormat="1" applyFont="1" applyFill="1" applyBorder="1" applyAlignment="1">
      <alignment horizontal="center" vertical="center" wrapText="1"/>
    </xf>
    <xf numFmtId="0" fontId="5" fillId="11" borderId="48" xfId="0" applyFont="1" applyFill="1" applyBorder="1"/>
    <xf numFmtId="0" fontId="14" fillId="4" borderId="16" xfId="0" applyFont="1" applyFill="1" applyBorder="1" applyAlignment="1">
      <alignment horizontal="left" vertical="center"/>
    </xf>
    <xf numFmtId="0" fontId="5" fillId="0" borderId="17" xfId="0" applyFont="1" applyBorder="1"/>
    <xf numFmtId="0" fontId="11" fillId="3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166" fontId="19" fillId="3" borderId="28" xfId="0" applyNumberFormat="1" applyFont="1" applyFill="1" applyBorder="1" applyAlignment="1">
      <alignment horizontal="center" vertical="center"/>
    </xf>
    <xf numFmtId="0" fontId="5" fillId="0" borderId="29" xfId="0" applyFont="1" applyBorder="1"/>
    <xf numFmtId="0" fontId="10" fillId="4" borderId="5" xfId="0" applyFont="1" applyFill="1" applyBorder="1" applyAlignment="1">
      <alignment horizontal="center" vertical="center"/>
    </xf>
    <xf numFmtId="0" fontId="5" fillId="0" borderId="36" xfId="0" applyFont="1" applyBorder="1"/>
    <xf numFmtId="0" fontId="14" fillId="8" borderId="37" xfId="0" applyFont="1" applyFill="1" applyBorder="1" applyAlignment="1">
      <alignment horizontal="center" vertical="center"/>
    </xf>
    <xf numFmtId="0" fontId="15" fillId="9" borderId="41" xfId="0" applyFont="1" applyFill="1" applyBorder="1"/>
    <xf numFmtId="0" fontId="18" fillId="8" borderId="18" xfId="0" applyFont="1" applyFill="1" applyBorder="1" applyAlignment="1">
      <alignment horizontal="center" vertical="center"/>
    </xf>
    <xf numFmtId="0" fontId="18" fillId="8" borderId="39" xfId="0" applyFont="1" applyFill="1" applyBorder="1" applyAlignment="1">
      <alignment horizontal="center" vertical="center" wrapText="1"/>
    </xf>
    <xf numFmtId="0" fontId="15" fillId="9" borderId="43" xfId="0" applyFont="1" applyFill="1" applyBorder="1"/>
    <xf numFmtId="0" fontId="14" fillId="8" borderId="40" xfId="0" applyFont="1" applyFill="1" applyBorder="1" applyAlignment="1">
      <alignment horizontal="center" vertical="center"/>
    </xf>
    <xf numFmtId="0" fontId="15" fillId="9" borderId="19" xfId="0" applyFont="1" applyFill="1" applyBorder="1"/>
    <xf numFmtId="0" fontId="15" fillId="9" borderId="20" xfId="0" applyFont="1" applyFill="1" applyBorder="1"/>
    <xf numFmtId="0" fontId="15" fillId="9" borderId="44" xfId="0" applyFont="1" applyFill="1" applyBorder="1"/>
    <xf numFmtId="0" fontId="15" fillId="9" borderId="30" xfId="0" applyFont="1" applyFill="1" applyBorder="1"/>
    <xf numFmtId="49" fontId="12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3" fillId="0" borderId="10" xfId="0" applyFont="1" applyBorder="1" applyAlignment="1">
      <alignment horizontal="center" vertical="center"/>
    </xf>
    <xf numFmtId="0" fontId="15" fillId="0" borderId="11" xfId="0" applyFont="1" applyBorder="1"/>
    <xf numFmtId="0" fontId="15" fillId="0" borderId="12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2" xfId="0" applyFont="1" applyBorder="1"/>
    <xf numFmtId="166" fontId="3" fillId="3" borderId="14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4" borderId="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724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034"/>
  <sheetViews>
    <sheetView tabSelected="1" workbookViewId="0"/>
  </sheetViews>
  <sheetFormatPr defaultColWidth="14.453125" defaultRowHeight="15" customHeight="1" x14ac:dyDescent="0.35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3.906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2" width="8.36328125" style="6" customWidth="1"/>
    <col min="23" max="23" width="22.6328125" style="6" customWidth="1"/>
    <col min="24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2" spans="1:39" ht="27.75" customHeight="1" x14ac:dyDescent="0.55000000000000004">
      <c r="A2" s="1"/>
      <c r="B2" s="2"/>
      <c r="C2" s="2"/>
      <c r="D2" s="2"/>
      <c r="E2" s="297" t="s">
        <v>0</v>
      </c>
      <c r="F2" s="153"/>
      <c r="G2" s="153"/>
      <c r="H2" s="153"/>
      <c r="I2" s="153"/>
      <c r="J2" s="153"/>
      <c r="K2" s="2"/>
      <c r="L2" s="3"/>
      <c r="M2" s="3"/>
      <c r="N2" s="298" t="s">
        <v>1</v>
      </c>
      <c r="O2" s="139"/>
      <c r="P2" s="139"/>
      <c r="Q2" s="139"/>
      <c r="R2" s="139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2.75" customHeight="1" x14ac:dyDescent="0.55000000000000004">
      <c r="A3" s="1"/>
      <c r="B3" s="4"/>
      <c r="C3" s="4"/>
      <c r="D3" s="4"/>
      <c r="E3" s="299"/>
      <c r="F3" s="139"/>
      <c r="G3" s="139"/>
      <c r="H3" s="139"/>
      <c r="I3" s="139"/>
      <c r="J3" s="139"/>
      <c r="K3" s="4"/>
      <c r="L3" s="7"/>
      <c r="M3" s="7"/>
      <c r="N3" s="300" t="s">
        <v>2</v>
      </c>
      <c r="O3" s="300"/>
      <c r="P3" s="300"/>
      <c r="Q3" s="300"/>
      <c r="R3" s="300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3.5" customHeight="1" x14ac:dyDescent="0.55000000000000004">
      <c r="A4" s="1"/>
      <c r="B4" s="302"/>
      <c r="C4" s="139"/>
      <c r="D4" s="139"/>
      <c r="E4" s="8"/>
      <c r="F4" s="8"/>
      <c r="G4" s="8"/>
      <c r="H4" s="8"/>
      <c r="I4" s="9"/>
      <c r="J4" s="9"/>
      <c r="K4" s="4"/>
      <c r="L4" s="10" t="s">
        <v>3</v>
      </c>
      <c r="M4" s="10"/>
      <c r="N4" s="300"/>
      <c r="O4" s="300"/>
      <c r="P4" s="300"/>
      <c r="Q4" s="300"/>
      <c r="R4" s="300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26.25" customHeight="1" thickBot="1" x14ac:dyDescent="0.6">
      <c r="A5" s="1"/>
      <c r="B5" s="8"/>
      <c r="C5" s="8"/>
      <c r="D5" s="8"/>
      <c r="E5" s="8"/>
      <c r="F5" s="8"/>
      <c r="G5" s="8"/>
      <c r="H5" s="8"/>
      <c r="I5" s="9"/>
      <c r="J5" s="9"/>
      <c r="K5" s="4"/>
      <c r="L5" s="11"/>
      <c r="M5" s="11"/>
      <c r="N5" s="301"/>
      <c r="O5" s="301"/>
      <c r="P5" s="301"/>
      <c r="Q5" s="301"/>
      <c r="R5" s="301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5" customHeight="1" thickBot="1" x14ac:dyDescent="0.6">
      <c r="A6" s="1"/>
      <c r="B6" s="303" t="s">
        <v>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  <c r="S6" s="4"/>
      <c r="T6" s="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9.5" customHeight="1" x14ac:dyDescent="0.55000000000000004">
      <c r="A7" s="12"/>
      <c r="B7" s="286" t="s">
        <v>5</v>
      </c>
      <c r="C7" s="139"/>
      <c r="D7" s="139"/>
      <c r="E7" s="139"/>
      <c r="F7" s="139"/>
      <c r="G7" s="139"/>
      <c r="H7" s="139"/>
      <c r="I7" s="139"/>
      <c r="J7" s="139"/>
      <c r="K7" s="151"/>
      <c r="L7" s="13"/>
      <c r="M7" s="13"/>
      <c r="N7" s="287" t="s">
        <v>6</v>
      </c>
      <c r="O7" s="151"/>
      <c r="P7" s="14"/>
      <c r="Q7" s="288" t="s">
        <v>7</v>
      </c>
      <c r="R7" s="289"/>
      <c r="S7" s="15"/>
      <c r="T7" s="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20.25" customHeight="1" x14ac:dyDescent="0.35">
      <c r="A8" s="16"/>
      <c r="B8" s="290" t="s">
        <v>8</v>
      </c>
      <c r="C8" s="291"/>
      <c r="D8" s="291"/>
      <c r="E8" s="291"/>
      <c r="F8" s="291"/>
      <c r="G8" s="291"/>
      <c r="H8" s="291"/>
      <c r="I8" s="291"/>
      <c r="J8" s="291"/>
      <c r="K8" s="292"/>
      <c r="L8" s="17"/>
      <c r="M8" s="17"/>
      <c r="N8" s="293" t="s">
        <v>9</v>
      </c>
      <c r="O8" s="294"/>
      <c r="P8" s="18"/>
      <c r="Q8" s="295" t="s">
        <v>10</v>
      </c>
      <c r="R8" s="296"/>
      <c r="S8" s="19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3.75" customHeight="1" thickBot="1" x14ac:dyDescent="0.6">
      <c r="A9" s="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3"/>
      <c r="R9" s="24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9.5" customHeight="1" thickBot="1" x14ac:dyDescent="0.6">
      <c r="A10" s="25"/>
      <c r="B10" s="268" t="s">
        <v>11</v>
      </c>
      <c r="C10" s="269"/>
      <c r="D10" s="269"/>
      <c r="E10" s="269"/>
      <c r="F10" s="269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9"/>
      <c r="S10" s="4"/>
      <c r="T10" s="5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45.75" customHeight="1" thickBot="1" x14ac:dyDescent="0.4">
      <c r="A11" s="26"/>
      <c r="B11" s="270" t="s">
        <v>12</v>
      </c>
      <c r="C11" s="271"/>
      <c r="D11" s="27" t="s">
        <v>13</v>
      </c>
      <c r="E11" s="28" t="s">
        <v>14</v>
      </c>
      <c r="F11" s="29" t="s">
        <v>15</v>
      </c>
      <c r="G11" s="30" t="s">
        <v>16</v>
      </c>
      <c r="H11" s="31" t="s">
        <v>17</v>
      </c>
      <c r="I11" s="32" t="s">
        <v>18</v>
      </c>
      <c r="J11" s="33" t="s">
        <v>19</v>
      </c>
      <c r="K11" s="34" t="s">
        <v>20</v>
      </c>
      <c r="L11" s="35" t="s">
        <v>21</v>
      </c>
      <c r="M11" s="36" t="s">
        <v>22</v>
      </c>
      <c r="N11" s="37" t="s">
        <v>23</v>
      </c>
      <c r="O11" s="33" t="s">
        <v>24</v>
      </c>
      <c r="P11" s="38" t="s">
        <v>25</v>
      </c>
      <c r="Q11" s="39" t="s">
        <v>26</v>
      </c>
      <c r="R11" s="40" t="s">
        <v>27</v>
      </c>
      <c r="S11" s="41"/>
      <c r="T11" s="42"/>
      <c r="U11" s="41"/>
      <c r="V11" s="41"/>
      <c r="W11" s="43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27" customHeight="1" thickBot="1" x14ac:dyDescent="0.75">
      <c r="A12" s="16"/>
      <c r="B12" s="272">
        <v>0</v>
      </c>
      <c r="C12" s="273"/>
      <c r="D12" s="44">
        <v>124905.9</v>
      </c>
      <c r="E12" s="45">
        <v>0</v>
      </c>
      <c r="F12" s="46">
        <f>SUM(B12:E12)</f>
        <v>124905.9</v>
      </c>
      <c r="G12" s="47">
        <v>0</v>
      </c>
      <c r="H12" s="48">
        <v>56000</v>
      </c>
      <c r="I12" s="49">
        <v>-86.77</v>
      </c>
      <c r="J12" s="50">
        <f>SUM(F12+G12+H12+I12)</f>
        <v>180819.13</v>
      </c>
      <c r="K12" s="51">
        <f>Q95</f>
        <v>180031.03</v>
      </c>
      <c r="L12" s="47">
        <v>0</v>
      </c>
      <c r="M12" s="49">
        <v>0</v>
      </c>
      <c r="N12" s="52">
        <f>SUM(K12:M12)</f>
        <v>180031.03</v>
      </c>
      <c r="O12" s="53">
        <f>SUM(J12-N12)</f>
        <v>788.10000000000582</v>
      </c>
      <c r="P12" s="54">
        <v>0</v>
      </c>
      <c r="Q12" s="48">
        <f>O12</f>
        <v>788.10000000000582</v>
      </c>
      <c r="R12" s="55">
        <v>0</v>
      </c>
      <c r="S12" s="56"/>
      <c r="T12" s="57"/>
      <c r="U12" s="19"/>
      <c r="V12" s="19"/>
      <c r="W12" s="5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 thickBot="1" x14ac:dyDescent="0.45">
      <c r="A13" s="1"/>
      <c r="B13" s="274"/>
      <c r="C13" s="153"/>
      <c r="D13" s="153"/>
      <c r="E13" s="153"/>
      <c r="F13" s="153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75"/>
      <c r="S13" s="4"/>
      <c r="T13" s="59"/>
      <c r="U13" s="4"/>
      <c r="V13" s="4"/>
      <c r="W13" s="6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5" customHeight="1" x14ac:dyDescent="0.35">
      <c r="A14" s="61"/>
      <c r="B14" s="276" t="s">
        <v>28</v>
      </c>
      <c r="C14" s="278" t="s">
        <v>29</v>
      </c>
      <c r="D14" s="256"/>
      <c r="E14" s="279" t="s">
        <v>30</v>
      </c>
      <c r="F14" s="281" t="s">
        <v>31</v>
      </c>
      <c r="G14" s="282"/>
      <c r="H14" s="282"/>
      <c r="I14" s="282"/>
      <c r="J14" s="283"/>
      <c r="K14" s="278" t="s">
        <v>32</v>
      </c>
      <c r="L14" s="282"/>
      <c r="M14" s="256"/>
      <c r="N14" s="278" t="s">
        <v>33</v>
      </c>
      <c r="O14" s="282"/>
      <c r="P14" s="256"/>
      <c r="Q14" s="255" t="s">
        <v>34</v>
      </c>
      <c r="R14" s="256"/>
      <c r="S14" s="62"/>
      <c r="T14" s="63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1:39" ht="15" customHeight="1" thickBot="1" x14ac:dyDescent="0.4">
      <c r="A15" s="61"/>
      <c r="B15" s="277"/>
      <c r="C15" s="259" t="s">
        <v>35</v>
      </c>
      <c r="D15" s="258"/>
      <c r="E15" s="280"/>
      <c r="F15" s="284"/>
      <c r="G15" s="261"/>
      <c r="H15" s="261"/>
      <c r="I15" s="261"/>
      <c r="J15" s="285"/>
      <c r="K15" s="260" t="s">
        <v>36</v>
      </c>
      <c r="L15" s="261"/>
      <c r="M15" s="258"/>
      <c r="N15" s="257"/>
      <c r="O15" s="261"/>
      <c r="P15" s="258"/>
      <c r="Q15" s="257"/>
      <c r="R15" s="258"/>
      <c r="S15" s="64"/>
      <c r="T15" s="65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1:39" ht="18" customHeight="1" x14ac:dyDescent="0.35">
      <c r="A16" s="66"/>
      <c r="B16" s="67">
        <v>1</v>
      </c>
      <c r="C16" s="245">
        <v>45233</v>
      </c>
      <c r="D16" s="246"/>
      <c r="E16" s="68" t="s">
        <v>37</v>
      </c>
      <c r="F16" s="262" t="s">
        <v>38</v>
      </c>
      <c r="G16" s="263"/>
      <c r="H16" s="263"/>
      <c r="I16" s="263"/>
      <c r="J16" s="263"/>
      <c r="K16" s="264" t="s">
        <v>39</v>
      </c>
      <c r="L16" s="263"/>
      <c r="M16" s="263"/>
      <c r="N16" s="265" t="s">
        <v>40</v>
      </c>
      <c r="O16" s="263"/>
      <c r="P16" s="263"/>
      <c r="Q16" s="266">
        <v>1333.23</v>
      </c>
      <c r="R16" s="267"/>
      <c r="S16" s="69"/>
      <c r="T16" s="70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1:39" ht="18" customHeight="1" x14ac:dyDescent="0.6">
      <c r="A17" s="71"/>
      <c r="B17" s="72">
        <v>2</v>
      </c>
      <c r="C17" s="237">
        <v>45233</v>
      </c>
      <c r="D17" s="238"/>
      <c r="E17" s="73" t="s">
        <v>37</v>
      </c>
      <c r="F17" s="239" t="s">
        <v>41</v>
      </c>
      <c r="G17" s="240"/>
      <c r="H17" s="240"/>
      <c r="I17" s="240"/>
      <c r="J17" s="240"/>
      <c r="K17" s="241" t="s">
        <v>39</v>
      </c>
      <c r="L17" s="240"/>
      <c r="M17" s="240"/>
      <c r="N17" s="254" t="s">
        <v>40</v>
      </c>
      <c r="O17" s="240"/>
      <c r="P17" s="240"/>
      <c r="Q17" s="243">
        <v>3103.66</v>
      </c>
      <c r="R17" s="244"/>
      <c r="S17" s="74"/>
      <c r="T17" s="75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  <row r="18" spans="1:39" ht="18" customHeight="1" x14ac:dyDescent="0.6">
      <c r="A18" s="71"/>
      <c r="B18" s="72">
        <v>3</v>
      </c>
      <c r="C18" s="245">
        <v>45233</v>
      </c>
      <c r="D18" s="246"/>
      <c r="E18" s="68" t="s">
        <v>37</v>
      </c>
      <c r="F18" s="239" t="s">
        <v>42</v>
      </c>
      <c r="G18" s="240"/>
      <c r="H18" s="240"/>
      <c r="I18" s="240"/>
      <c r="J18" s="240"/>
      <c r="K18" s="241" t="s">
        <v>39</v>
      </c>
      <c r="L18" s="240"/>
      <c r="M18" s="240"/>
      <c r="N18" s="254" t="s">
        <v>40</v>
      </c>
      <c r="O18" s="240"/>
      <c r="P18" s="240"/>
      <c r="Q18" s="243">
        <v>5695.49</v>
      </c>
      <c r="R18" s="244"/>
      <c r="S18" s="74"/>
      <c r="T18" s="75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</row>
    <row r="19" spans="1:39" ht="18" customHeight="1" x14ac:dyDescent="0.6">
      <c r="A19" s="71"/>
      <c r="B19" s="72">
        <v>4</v>
      </c>
      <c r="C19" s="237">
        <v>45233</v>
      </c>
      <c r="D19" s="238"/>
      <c r="E19" s="73" t="s">
        <v>37</v>
      </c>
      <c r="F19" s="239" t="s">
        <v>43</v>
      </c>
      <c r="G19" s="240"/>
      <c r="H19" s="240"/>
      <c r="I19" s="240"/>
      <c r="J19" s="240"/>
      <c r="K19" s="241" t="s">
        <v>39</v>
      </c>
      <c r="L19" s="240"/>
      <c r="M19" s="240"/>
      <c r="N19" s="254" t="s">
        <v>40</v>
      </c>
      <c r="O19" s="240"/>
      <c r="P19" s="240"/>
      <c r="Q19" s="243">
        <v>5587.33</v>
      </c>
      <c r="R19" s="244"/>
      <c r="S19" s="74"/>
      <c r="T19" s="75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</row>
    <row r="20" spans="1:39" ht="18" customHeight="1" x14ac:dyDescent="0.6">
      <c r="A20" s="71"/>
      <c r="B20" s="72">
        <v>5</v>
      </c>
      <c r="C20" s="245">
        <v>45233</v>
      </c>
      <c r="D20" s="246"/>
      <c r="E20" s="68" t="s">
        <v>37</v>
      </c>
      <c r="F20" s="239" t="s">
        <v>44</v>
      </c>
      <c r="G20" s="240"/>
      <c r="H20" s="240"/>
      <c r="I20" s="240"/>
      <c r="J20" s="240"/>
      <c r="K20" s="241" t="s">
        <v>39</v>
      </c>
      <c r="L20" s="240"/>
      <c r="M20" s="240"/>
      <c r="N20" s="254" t="s">
        <v>40</v>
      </c>
      <c r="O20" s="240"/>
      <c r="P20" s="240"/>
      <c r="Q20" s="243">
        <v>2411.0700000000002</v>
      </c>
      <c r="R20" s="244"/>
      <c r="S20" s="74"/>
      <c r="T20" s="75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</row>
    <row r="21" spans="1:39" ht="18" customHeight="1" x14ac:dyDescent="0.35">
      <c r="A21" s="76"/>
      <c r="B21" s="72">
        <v>6</v>
      </c>
      <c r="C21" s="237">
        <v>45233</v>
      </c>
      <c r="D21" s="238"/>
      <c r="E21" s="73" t="s">
        <v>37</v>
      </c>
      <c r="F21" s="239" t="s">
        <v>45</v>
      </c>
      <c r="G21" s="240"/>
      <c r="H21" s="240"/>
      <c r="I21" s="240"/>
      <c r="J21" s="240"/>
      <c r="K21" s="241" t="s">
        <v>39</v>
      </c>
      <c r="L21" s="240"/>
      <c r="M21" s="240"/>
      <c r="N21" s="254" t="s">
        <v>40</v>
      </c>
      <c r="O21" s="240"/>
      <c r="P21" s="240"/>
      <c r="Q21" s="243">
        <v>1683.91</v>
      </c>
      <c r="R21" s="244"/>
      <c r="S21" s="77"/>
      <c r="T21" s="78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</row>
    <row r="22" spans="1:39" ht="18" customHeight="1" x14ac:dyDescent="0.35">
      <c r="A22" s="76"/>
      <c r="B22" s="72">
        <v>7</v>
      </c>
      <c r="C22" s="245">
        <v>45233</v>
      </c>
      <c r="D22" s="246"/>
      <c r="E22" s="68" t="s">
        <v>37</v>
      </c>
      <c r="F22" s="239" t="s">
        <v>46</v>
      </c>
      <c r="G22" s="240"/>
      <c r="H22" s="240"/>
      <c r="I22" s="240"/>
      <c r="J22" s="240"/>
      <c r="K22" s="241" t="s">
        <v>39</v>
      </c>
      <c r="L22" s="240"/>
      <c r="M22" s="240"/>
      <c r="N22" s="254" t="s">
        <v>40</v>
      </c>
      <c r="O22" s="240"/>
      <c r="P22" s="240"/>
      <c r="Q22" s="243">
        <v>1699.18</v>
      </c>
      <c r="R22" s="244"/>
      <c r="S22" s="77"/>
      <c r="T22" s="78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</row>
    <row r="23" spans="1:39" ht="18" customHeight="1" x14ac:dyDescent="0.35">
      <c r="A23" s="76"/>
      <c r="B23" s="72">
        <v>8</v>
      </c>
      <c r="C23" s="237">
        <v>45233</v>
      </c>
      <c r="D23" s="238"/>
      <c r="E23" s="73" t="s">
        <v>37</v>
      </c>
      <c r="F23" s="239" t="s">
        <v>47</v>
      </c>
      <c r="G23" s="240"/>
      <c r="H23" s="240"/>
      <c r="I23" s="240"/>
      <c r="J23" s="240"/>
      <c r="K23" s="241" t="s">
        <v>39</v>
      </c>
      <c r="L23" s="240"/>
      <c r="M23" s="240"/>
      <c r="N23" s="242" t="s">
        <v>40</v>
      </c>
      <c r="O23" s="240"/>
      <c r="P23" s="240"/>
      <c r="Q23" s="243">
        <v>3676.31</v>
      </c>
      <c r="R23" s="244"/>
      <c r="S23" s="77"/>
      <c r="T23" s="79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</row>
    <row r="24" spans="1:39" ht="18" customHeight="1" x14ac:dyDescent="0.35">
      <c r="A24" s="76"/>
      <c r="B24" s="72">
        <v>9</v>
      </c>
      <c r="C24" s="245">
        <v>45233</v>
      </c>
      <c r="D24" s="246"/>
      <c r="E24" s="68" t="s">
        <v>37</v>
      </c>
      <c r="F24" s="239" t="s">
        <v>48</v>
      </c>
      <c r="G24" s="240"/>
      <c r="H24" s="240"/>
      <c r="I24" s="240"/>
      <c r="J24" s="240"/>
      <c r="K24" s="241" t="s">
        <v>39</v>
      </c>
      <c r="L24" s="240"/>
      <c r="M24" s="240"/>
      <c r="N24" s="242" t="s">
        <v>40</v>
      </c>
      <c r="O24" s="240"/>
      <c r="P24" s="240"/>
      <c r="Q24" s="243">
        <v>3391.82</v>
      </c>
      <c r="R24" s="244"/>
      <c r="S24" s="77"/>
      <c r="T24" s="79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</row>
    <row r="25" spans="1:39" ht="18" customHeight="1" x14ac:dyDescent="0.35">
      <c r="A25" s="76"/>
      <c r="B25" s="72">
        <v>10</v>
      </c>
      <c r="C25" s="237">
        <v>45233</v>
      </c>
      <c r="D25" s="238"/>
      <c r="E25" s="73" t="s">
        <v>37</v>
      </c>
      <c r="F25" s="239" t="s">
        <v>49</v>
      </c>
      <c r="G25" s="240"/>
      <c r="H25" s="240"/>
      <c r="I25" s="240"/>
      <c r="J25" s="240"/>
      <c r="K25" s="241" t="s">
        <v>39</v>
      </c>
      <c r="L25" s="240"/>
      <c r="M25" s="240"/>
      <c r="N25" s="242" t="s">
        <v>40</v>
      </c>
      <c r="O25" s="240"/>
      <c r="P25" s="240"/>
      <c r="Q25" s="243">
        <v>3676.3</v>
      </c>
      <c r="R25" s="244"/>
      <c r="S25" s="77"/>
      <c r="T25" s="78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</row>
    <row r="26" spans="1:39" ht="18" customHeight="1" x14ac:dyDescent="0.35">
      <c r="A26" s="76"/>
      <c r="B26" s="72">
        <v>11</v>
      </c>
      <c r="C26" s="245">
        <v>45233</v>
      </c>
      <c r="D26" s="246"/>
      <c r="E26" s="68" t="s">
        <v>37</v>
      </c>
      <c r="F26" s="239" t="s">
        <v>50</v>
      </c>
      <c r="G26" s="240"/>
      <c r="H26" s="240"/>
      <c r="I26" s="240"/>
      <c r="J26" s="240"/>
      <c r="K26" s="241" t="s">
        <v>39</v>
      </c>
      <c r="L26" s="240"/>
      <c r="M26" s="240"/>
      <c r="N26" s="242" t="s">
        <v>40</v>
      </c>
      <c r="O26" s="240"/>
      <c r="P26" s="240"/>
      <c r="Q26" s="243">
        <v>5097.57</v>
      </c>
      <c r="R26" s="244"/>
      <c r="S26" s="77"/>
      <c r="T26" s="78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pans="1:39" ht="18" customHeight="1" x14ac:dyDescent="0.35">
      <c r="A27" s="80"/>
      <c r="B27" s="72">
        <v>12</v>
      </c>
      <c r="C27" s="237">
        <v>45233</v>
      </c>
      <c r="D27" s="238"/>
      <c r="E27" s="73" t="s">
        <v>37</v>
      </c>
      <c r="F27" s="239" t="s">
        <v>51</v>
      </c>
      <c r="G27" s="240"/>
      <c r="H27" s="240"/>
      <c r="I27" s="240"/>
      <c r="J27" s="240"/>
      <c r="K27" s="241" t="s">
        <v>39</v>
      </c>
      <c r="L27" s="240"/>
      <c r="M27" s="240"/>
      <c r="N27" s="242" t="s">
        <v>40</v>
      </c>
      <c r="O27" s="240"/>
      <c r="P27" s="240"/>
      <c r="Q27" s="243">
        <v>3900.06</v>
      </c>
      <c r="R27" s="244"/>
      <c r="S27" s="77"/>
      <c r="T27" s="78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</row>
    <row r="28" spans="1:39" ht="18" customHeight="1" x14ac:dyDescent="0.35">
      <c r="A28" s="80"/>
      <c r="B28" s="72">
        <v>13</v>
      </c>
      <c r="C28" s="245">
        <v>45233</v>
      </c>
      <c r="D28" s="246"/>
      <c r="E28" s="68" t="s">
        <v>37</v>
      </c>
      <c r="F28" s="239" t="s">
        <v>52</v>
      </c>
      <c r="G28" s="240"/>
      <c r="H28" s="240"/>
      <c r="I28" s="240"/>
      <c r="J28" s="240"/>
      <c r="K28" s="241" t="s">
        <v>39</v>
      </c>
      <c r="L28" s="240"/>
      <c r="M28" s="240"/>
      <c r="N28" s="242" t="s">
        <v>40</v>
      </c>
      <c r="O28" s="240"/>
      <c r="P28" s="240"/>
      <c r="Q28" s="243">
        <v>2823.54</v>
      </c>
      <c r="R28" s="244"/>
      <c r="S28" s="77"/>
      <c r="T28" s="78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spans="1:39" ht="18" customHeight="1" x14ac:dyDescent="0.35">
      <c r="A29" s="80"/>
      <c r="B29" s="72">
        <v>14</v>
      </c>
      <c r="C29" s="237">
        <v>45233</v>
      </c>
      <c r="D29" s="238"/>
      <c r="E29" s="73" t="s">
        <v>37</v>
      </c>
      <c r="F29" s="239" t="s">
        <v>53</v>
      </c>
      <c r="G29" s="240"/>
      <c r="H29" s="240"/>
      <c r="I29" s="240"/>
      <c r="J29" s="240"/>
      <c r="K29" s="241" t="s">
        <v>39</v>
      </c>
      <c r="L29" s="240"/>
      <c r="M29" s="240"/>
      <c r="N29" s="242" t="s">
        <v>40</v>
      </c>
      <c r="O29" s="240"/>
      <c r="P29" s="240"/>
      <c r="Q29" s="243">
        <v>2653.33</v>
      </c>
      <c r="R29" s="244"/>
      <c r="S29" s="77"/>
      <c r="T29" s="78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spans="1:39" ht="18" customHeight="1" x14ac:dyDescent="0.35">
      <c r="A30" s="80"/>
      <c r="B30" s="72">
        <v>15</v>
      </c>
      <c r="C30" s="245">
        <v>45233</v>
      </c>
      <c r="D30" s="246"/>
      <c r="E30" s="68" t="s">
        <v>37</v>
      </c>
      <c r="F30" s="239" t="s">
        <v>54</v>
      </c>
      <c r="G30" s="240"/>
      <c r="H30" s="240"/>
      <c r="I30" s="240"/>
      <c r="J30" s="240"/>
      <c r="K30" s="241" t="s">
        <v>39</v>
      </c>
      <c r="L30" s="240"/>
      <c r="M30" s="240"/>
      <c r="N30" s="242" t="s">
        <v>40</v>
      </c>
      <c r="O30" s="240"/>
      <c r="P30" s="240"/>
      <c r="Q30" s="243">
        <v>2632.89</v>
      </c>
      <c r="R30" s="244"/>
      <c r="S30" s="77"/>
      <c r="T30" s="78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</row>
    <row r="31" spans="1:39" ht="18" customHeight="1" x14ac:dyDescent="0.35">
      <c r="A31" s="80"/>
      <c r="B31" s="72">
        <v>16</v>
      </c>
      <c r="C31" s="237">
        <v>45233</v>
      </c>
      <c r="D31" s="238"/>
      <c r="E31" s="73" t="s">
        <v>37</v>
      </c>
      <c r="F31" s="239" t="s">
        <v>55</v>
      </c>
      <c r="G31" s="240"/>
      <c r="H31" s="240"/>
      <c r="I31" s="240"/>
      <c r="J31" s="240"/>
      <c r="K31" s="241" t="s">
        <v>39</v>
      </c>
      <c r="L31" s="240"/>
      <c r="M31" s="240"/>
      <c r="N31" s="242" t="s">
        <v>40</v>
      </c>
      <c r="O31" s="240"/>
      <c r="P31" s="240"/>
      <c r="Q31" s="243">
        <v>2481.36</v>
      </c>
      <c r="R31" s="244"/>
      <c r="S31" s="81"/>
      <c r="T31" s="78"/>
      <c r="U31" s="77"/>
      <c r="V31" s="77"/>
      <c r="W31" s="77"/>
      <c r="X31" s="77"/>
      <c r="Y31" s="77"/>
      <c r="Z31" s="77"/>
      <c r="AA31" s="82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spans="1:39" ht="18" customHeight="1" x14ac:dyDescent="0.35">
      <c r="A32" s="80"/>
      <c r="B32" s="72">
        <v>17</v>
      </c>
      <c r="C32" s="245">
        <v>45233</v>
      </c>
      <c r="D32" s="246"/>
      <c r="E32" s="68" t="s">
        <v>37</v>
      </c>
      <c r="F32" s="239" t="s">
        <v>56</v>
      </c>
      <c r="G32" s="240"/>
      <c r="H32" s="240"/>
      <c r="I32" s="240"/>
      <c r="J32" s="240"/>
      <c r="K32" s="241" t="s">
        <v>39</v>
      </c>
      <c r="L32" s="240"/>
      <c r="M32" s="240"/>
      <c r="N32" s="242" t="s">
        <v>40</v>
      </c>
      <c r="O32" s="240"/>
      <c r="P32" s="240"/>
      <c r="Q32" s="243">
        <v>3930.26</v>
      </c>
      <c r="R32" s="244"/>
      <c r="S32" s="81"/>
      <c r="T32" s="78"/>
      <c r="U32" s="77"/>
      <c r="V32" s="77"/>
      <c r="W32" s="77"/>
      <c r="X32" s="77"/>
      <c r="Y32" s="77"/>
      <c r="Z32" s="77"/>
      <c r="AA32" s="8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spans="1:39" ht="18" customHeight="1" x14ac:dyDescent="0.35">
      <c r="A33" s="80"/>
      <c r="B33" s="72">
        <v>18</v>
      </c>
      <c r="C33" s="237">
        <v>45233</v>
      </c>
      <c r="D33" s="238"/>
      <c r="E33" s="73" t="s">
        <v>37</v>
      </c>
      <c r="F33" s="239" t="s">
        <v>57</v>
      </c>
      <c r="G33" s="240"/>
      <c r="H33" s="240"/>
      <c r="I33" s="240"/>
      <c r="J33" s="240"/>
      <c r="K33" s="241" t="s">
        <v>39</v>
      </c>
      <c r="L33" s="240"/>
      <c r="M33" s="240"/>
      <c r="N33" s="242" t="s">
        <v>40</v>
      </c>
      <c r="O33" s="240"/>
      <c r="P33" s="240"/>
      <c r="Q33" s="243">
        <v>2277.35</v>
      </c>
      <c r="R33" s="244"/>
      <c r="S33" s="77"/>
      <c r="T33" s="78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</row>
    <row r="34" spans="1:39" ht="18" customHeight="1" x14ac:dyDescent="0.35">
      <c r="A34" s="80"/>
      <c r="B34" s="72">
        <v>19</v>
      </c>
      <c r="C34" s="245">
        <v>45233</v>
      </c>
      <c r="D34" s="246"/>
      <c r="E34" s="68" t="s">
        <v>37</v>
      </c>
      <c r="F34" s="239" t="s">
        <v>58</v>
      </c>
      <c r="G34" s="240"/>
      <c r="H34" s="240"/>
      <c r="I34" s="240"/>
      <c r="J34" s="240"/>
      <c r="K34" s="241" t="s">
        <v>39</v>
      </c>
      <c r="L34" s="240"/>
      <c r="M34" s="240"/>
      <c r="N34" s="242" t="s">
        <v>40</v>
      </c>
      <c r="O34" s="240"/>
      <c r="P34" s="240"/>
      <c r="Q34" s="243">
        <v>3505.61</v>
      </c>
      <c r="R34" s="244"/>
      <c r="S34" s="77"/>
      <c r="T34" s="83"/>
      <c r="U34" s="253"/>
      <c r="V34" s="153"/>
      <c r="W34" s="153"/>
      <c r="X34" s="153"/>
      <c r="Y34" s="153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pans="1:39" ht="18" customHeight="1" x14ac:dyDescent="0.35">
      <c r="A35" s="80"/>
      <c r="B35" s="72">
        <v>20</v>
      </c>
      <c r="C35" s="237">
        <v>45233</v>
      </c>
      <c r="D35" s="238"/>
      <c r="E35" s="73" t="s">
        <v>37</v>
      </c>
      <c r="F35" s="239" t="s">
        <v>59</v>
      </c>
      <c r="G35" s="240"/>
      <c r="H35" s="240"/>
      <c r="I35" s="240"/>
      <c r="J35" s="240"/>
      <c r="K35" s="241" t="s">
        <v>39</v>
      </c>
      <c r="L35" s="240"/>
      <c r="M35" s="240"/>
      <c r="N35" s="242" t="s">
        <v>40</v>
      </c>
      <c r="O35" s="240"/>
      <c r="P35" s="240"/>
      <c r="Q35" s="243">
        <v>1620.36</v>
      </c>
      <c r="R35" s="244"/>
      <c r="S35" s="77"/>
      <c r="T35" s="78"/>
      <c r="U35" s="253"/>
      <c r="V35" s="153"/>
      <c r="W35" s="153"/>
      <c r="X35" s="153"/>
      <c r="Y35" s="153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spans="1:39" ht="18" customHeight="1" x14ac:dyDescent="0.35">
      <c r="A36" s="80"/>
      <c r="B36" s="72">
        <v>21</v>
      </c>
      <c r="C36" s="245">
        <v>45233</v>
      </c>
      <c r="D36" s="246"/>
      <c r="E36" s="68" t="s">
        <v>37</v>
      </c>
      <c r="F36" s="239" t="s">
        <v>60</v>
      </c>
      <c r="G36" s="240"/>
      <c r="H36" s="240"/>
      <c r="I36" s="240"/>
      <c r="J36" s="240"/>
      <c r="K36" s="241" t="s">
        <v>39</v>
      </c>
      <c r="L36" s="240"/>
      <c r="M36" s="240"/>
      <c r="N36" s="242" t="s">
        <v>40</v>
      </c>
      <c r="O36" s="240"/>
      <c r="P36" s="240"/>
      <c r="Q36" s="243">
        <v>1445.16</v>
      </c>
      <c r="R36" s="244"/>
      <c r="S36" s="84"/>
      <c r="T36" s="78"/>
      <c r="U36" s="253"/>
      <c r="V36" s="153"/>
      <c r="W36" s="153"/>
      <c r="X36" s="153"/>
      <c r="Y36" s="153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39" ht="18" customHeight="1" x14ac:dyDescent="0.35">
      <c r="A37" s="80"/>
      <c r="B37" s="72">
        <v>22</v>
      </c>
      <c r="C37" s="237">
        <v>45233</v>
      </c>
      <c r="D37" s="238"/>
      <c r="E37" s="73" t="s">
        <v>37</v>
      </c>
      <c r="F37" s="239" t="s">
        <v>61</v>
      </c>
      <c r="G37" s="240"/>
      <c r="H37" s="240"/>
      <c r="I37" s="240"/>
      <c r="J37" s="240"/>
      <c r="K37" s="241" t="s">
        <v>39</v>
      </c>
      <c r="L37" s="240"/>
      <c r="M37" s="240"/>
      <c r="N37" s="242" t="s">
        <v>40</v>
      </c>
      <c r="O37" s="240"/>
      <c r="P37" s="240"/>
      <c r="Q37" s="243">
        <v>1638.88</v>
      </c>
      <c r="R37" s="244"/>
      <c r="S37" s="84"/>
      <c r="T37" s="78"/>
      <c r="U37" s="85"/>
      <c r="V37" s="86"/>
      <c r="W37" s="86"/>
      <c r="X37" s="86"/>
      <c r="Y37" s="86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pans="1:39" ht="18" customHeight="1" x14ac:dyDescent="0.35">
      <c r="A38" s="80"/>
      <c r="B38" s="72">
        <v>23</v>
      </c>
      <c r="C38" s="245">
        <v>45233</v>
      </c>
      <c r="D38" s="246"/>
      <c r="E38" s="68" t="s">
        <v>37</v>
      </c>
      <c r="F38" s="239" t="s">
        <v>62</v>
      </c>
      <c r="G38" s="240"/>
      <c r="H38" s="240"/>
      <c r="I38" s="240"/>
      <c r="J38" s="240"/>
      <c r="K38" s="241" t="s">
        <v>39</v>
      </c>
      <c r="L38" s="240"/>
      <c r="M38" s="240"/>
      <c r="N38" s="242" t="s">
        <v>40</v>
      </c>
      <c r="O38" s="240"/>
      <c r="P38" s="240"/>
      <c r="Q38" s="243">
        <v>527.23</v>
      </c>
      <c r="R38" s="244"/>
      <c r="S38" s="87"/>
      <c r="T38" s="88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pans="1:39" ht="18" customHeight="1" x14ac:dyDescent="0.35">
      <c r="A39" s="80"/>
      <c r="B39" s="72">
        <v>24</v>
      </c>
      <c r="C39" s="237">
        <v>45233</v>
      </c>
      <c r="D39" s="238"/>
      <c r="E39" s="73" t="s">
        <v>37</v>
      </c>
      <c r="F39" s="239" t="s">
        <v>63</v>
      </c>
      <c r="G39" s="240"/>
      <c r="H39" s="240"/>
      <c r="I39" s="240"/>
      <c r="J39" s="240"/>
      <c r="K39" s="241" t="s">
        <v>39</v>
      </c>
      <c r="L39" s="240"/>
      <c r="M39" s="240"/>
      <c r="N39" s="242" t="s">
        <v>40</v>
      </c>
      <c r="O39" s="240"/>
      <c r="P39" s="240"/>
      <c r="Q39" s="243">
        <v>3388.13</v>
      </c>
      <c r="R39" s="244"/>
      <c r="S39" s="87"/>
      <c r="T39" s="89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pans="1:39" ht="18" customHeight="1" x14ac:dyDescent="0.35">
      <c r="A40" s="80"/>
      <c r="B40" s="72">
        <v>25</v>
      </c>
      <c r="C40" s="245">
        <v>45233</v>
      </c>
      <c r="D40" s="246"/>
      <c r="E40" s="68" t="s">
        <v>37</v>
      </c>
      <c r="F40" s="239" t="s">
        <v>64</v>
      </c>
      <c r="G40" s="240"/>
      <c r="H40" s="240"/>
      <c r="I40" s="240"/>
      <c r="J40" s="240"/>
      <c r="K40" s="241" t="s">
        <v>39</v>
      </c>
      <c r="L40" s="240"/>
      <c r="M40" s="240"/>
      <c r="N40" s="242" t="s">
        <v>40</v>
      </c>
      <c r="O40" s="240"/>
      <c r="P40" s="240"/>
      <c r="Q40" s="243">
        <v>3376.91</v>
      </c>
      <c r="R40" s="244"/>
      <c r="S40" s="87"/>
      <c r="T40" s="90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pans="1:39" ht="18" customHeight="1" thickBot="1" x14ac:dyDescent="0.4">
      <c r="A41" s="80"/>
      <c r="B41" s="72">
        <v>26</v>
      </c>
      <c r="C41" s="237">
        <v>45233</v>
      </c>
      <c r="D41" s="238"/>
      <c r="E41" s="73" t="s">
        <v>37</v>
      </c>
      <c r="F41" s="239" t="s">
        <v>65</v>
      </c>
      <c r="G41" s="240"/>
      <c r="H41" s="240"/>
      <c r="I41" s="240"/>
      <c r="J41" s="240"/>
      <c r="K41" s="241" t="s">
        <v>39</v>
      </c>
      <c r="L41" s="240"/>
      <c r="M41" s="240"/>
      <c r="N41" s="242" t="s">
        <v>40</v>
      </c>
      <c r="O41" s="240"/>
      <c r="P41" s="240"/>
      <c r="Q41" s="243">
        <v>3386.96</v>
      </c>
      <c r="R41" s="244"/>
      <c r="S41" s="87"/>
      <c r="T41" s="90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pans="1:39" ht="18" customHeight="1" thickBot="1" x14ac:dyDescent="0.4">
      <c r="A42" s="80"/>
      <c r="B42" s="72">
        <v>27</v>
      </c>
      <c r="C42" s="245">
        <v>45233</v>
      </c>
      <c r="D42" s="246"/>
      <c r="E42" s="68" t="s">
        <v>37</v>
      </c>
      <c r="F42" s="247" t="s">
        <v>66</v>
      </c>
      <c r="G42" s="248"/>
      <c r="H42" s="248"/>
      <c r="I42" s="248"/>
      <c r="J42" s="248"/>
      <c r="K42" s="249" t="s">
        <v>39</v>
      </c>
      <c r="L42" s="248"/>
      <c r="M42" s="248"/>
      <c r="N42" s="250" t="s">
        <v>40</v>
      </c>
      <c r="O42" s="248"/>
      <c r="P42" s="248"/>
      <c r="Q42" s="251">
        <v>761.2</v>
      </c>
      <c r="R42" s="252"/>
      <c r="S42" s="91">
        <f>SUM(Q16:R42)</f>
        <v>77705.100000000006</v>
      </c>
      <c r="T42" s="90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pans="1:39" ht="18" customHeight="1" thickBot="1" x14ac:dyDescent="0.4">
      <c r="A43" s="80"/>
      <c r="B43" s="72">
        <v>28</v>
      </c>
      <c r="C43" s="220">
        <v>45233</v>
      </c>
      <c r="D43" s="221"/>
      <c r="E43" s="92" t="s">
        <v>67</v>
      </c>
      <c r="F43" s="222" t="s">
        <v>68</v>
      </c>
      <c r="G43" s="223"/>
      <c r="H43" s="223"/>
      <c r="I43" s="223"/>
      <c r="J43" s="223"/>
      <c r="K43" s="224" t="s">
        <v>39</v>
      </c>
      <c r="L43" s="223"/>
      <c r="M43" s="223"/>
      <c r="N43" s="225" t="s">
        <v>40</v>
      </c>
      <c r="O43" s="226"/>
      <c r="P43" s="226"/>
      <c r="Q43" s="227">
        <v>628</v>
      </c>
      <c r="R43" s="228"/>
      <c r="S43" s="87"/>
      <c r="T43" s="90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pans="1:39" ht="18" customHeight="1" thickBot="1" x14ac:dyDescent="0.4">
      <c r="A44" s="80"/>
      <c r="B44" s="72">
        <v>29</v>
      </c>
      <c r="C44" s="229">
        <v>45233</v>
      </c>
      <c r="D44" s="230"/>
      <c r="E44" s="93" t="s">
        <v>67</v>
      </c>
      <c r="F44" s="231" t="s">
        <v>69</v>
      </c>
      <c r="G44" s="232"/>
      <c r="H44" s="232"/>
      <c r="I44" s="232"/>
      <c r="J44" s="232"/>
      <c r="K44" s="233" t="s">
        <v>39</v>
      </c>
      <c r="L44" s="232"/>
      <c r="M44" s="232"/>
      <c r="N44" s="234" t="s">
        <v>40</v>
      </c>
      <c r="O44" s="232"/>
      <c r="P44" s="232"/>
      <c r="Q44" s="235">
        <v>600</v>
      </c>
      <c r="R44" s="236"/>
      <c r="S44" s="94">
        <f>SUM(Q43:R44)</f>
        <v>1228</v>
      </c>
      <c r="T44" s="90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pans="1:39" ht="18" customHeight="1" x14ac:dyDescent="0.35">
      <c r="A45" s="80"/>
      <c r="B45" s="72">
        <v>30</v>
      </c>
      <c r="C45" s="155">
        <v>45233</v>
      </c>
      <c r="D45" s="159"/>
      <c r="E45" s="95" t="s">
        <v>70</v>
      </c>
      <c r="F45" s="214" t="s">
        <v>71</v>
      </c>
      <c r="G45" s="215"/>
      <c r="H45" s="215"/>
      <c r="I45" s="215"/>
      <c r="J45" s="215"/>
      <c r="K45" s="216">
        <v>45218</v>
      </c>
      <c r="L45" s="215"/>
      <c r="M45" s="215"/>
      <c r="N45" s="217" t="s">
        <v>72</v>
      </c>
      <c r="O45" s="215"/>
      <c r="P45" s="215"/>
      <c r="Q45" s="218">
        <v>137.19</v>
      </c>
      <c r="R45" s="219"/>
      <c r="S45" s="87"/>
      <c r="T45" s="90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</row>
    <row r="46" spans="1:39" ht="18" customHeight="1" x14ac:dyDescent="0.35">
      <c r="A46" s="80"/>
      <c r="B46" s="72">
        <v>31</v>
      </c>
      <c r="C46" s="155">
        <v>45233</v>
      </c>
      <c r="D46" s="159"/>
      <c r="E46" s="96" t="s">
        <v>73</v>
      </c>
      <c r="F46" s="203" t="s">
        <v>74</v>
      </c>
      <c r="G46" s="159"/>
      <c r="H46" s="159"/>
      <c r="I46" s="159"/>
      <c r="J46" s="159"/>
      <c r="K46" s="204" t="s">
        <v>39</v>
      </c>
      <c r="L46" s="159"/>
      <c r="M46" s="159"/>
      <c r="N46" s="205" t="s">
        <v>40</v>
      </c>
      <c r="O46" s="159"/>
      <c r="P46" s="159"/>
      <c r="Q46" s="206">
        <v>1362.28</v>
      </c>
      <c r="R46" s="163"/>
      <c r="S46" s="87"/>
      <c r="T46" s="90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  <row r="47" spans="1:39" ht="16.75" customHeight="1" x14ac:dyDescent="0.35">
      <c r="A47" s="80"/>
      <c r="B47" s="72">
        <v>32</v>
      </c>
      <c r="C47" s="155">
        <v>45233</v>
      </c>
      <c r="D47" s="159"/>
      <c r="E47" s="96" t="s">
        <v>75</v>
      </c>
      <c r="F47" s="203" t="s">
        <v>76</v>
      </c>
      <c r="G47" s="159"/>
      <c r="H47" s="159"/>
      <c r="I47" s="159"/>
      <c r="J47" s="159"/>
      <c r="K47" s="204" t="s">
        <v>39</v>
      </c>
      <c r="L47" s="159"/>
      <c r="M47" s="159"/>
      <c r="N47" s="205" t="s">
        <v>40</v>
      </c>
      <c r="O47" s="159"/>
      <c r="P47" s="159"/>
      <c r="Q47" s="206">
        <v>6871.79</v>
      </c>
      <c r="R47" s="163"/>
      <c r="S47" s="87"/>
      <c r="T47" s="90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</row>
    <row r="48" spans="1:39" s="98" customFormat="1" ht="18" customHeight="1" x14ac:dyDescent="0.35">
      <c r="A48" s="80"/>
      <c r="B48" s="72">
        <v>33</v>
      </c>
      <c r="C48" s="155">
        <v>45233</v>
      </c>
      <c r="D48" s="159"/>
      <c r="E48" s="96" t="s">
        <v>77</v>
      </c>
      <c r="F48" s="207" t="s">
        <v>78</v>
      </c>
      <c r="G48" s="208"/>
      <c r="H48" s="208"/>
      <c r="I48" s="208"/>
      <c r="J48" s="209"/>
      <c r="K48" s="210" t="s">
        <v>39</v>
      </c>
      <c r="L48" s="208"/>
      <c r="M48" s="208"/>
      <c r="N48" s="211" t="s">
        <v>79</v>
      </c>
      <c r="O48" s="186"/>
      <c r="P48" s="186"/>
      <c r="Q48" s="212">
        <v>2773.87</v>
      </c>
      <c r="R48" s="213"/>
      <c r="S48" s="69"/>
      <c r="T48" s="9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</row>
    <row r="49" spans="1:39" s="98" customFormat="1" ht="18" customHeight="1" x14ac:dyDescent="0.35">
      <c r="A49" s="80"/>
      <c r="B49" s="72">
        <v>34</v>
      </c>
      <c r="C49" s="155">
        <v>45233</v>
      </c>
      <c r="D49" s="159"/>
      <c r="E49" s="96" t="s">
        <v>80</v>
      </c>
      <c r="F49" s="197" t="s">
        <v>81</v>
      </c>
      <c r="G49" s="159"/>
      <c r="H49" s="159"/>
      <c r="I49" s="159"/>
      <c r="J49" s="159"/>
      <c r="K49" s="198">
        <v>45227</v>
      </c>
      <c r="L49" s="159"/>
      <c r="M49" s="199"/>
      <c r="N49" s="200" t="s">
        <v>79</v>
      </c>
      <c r="O49" s="159"/>
      <c r="P49" s="159"/>
      <c r="Q49" s="201">
        <v>6072.09</v>
      </c>
      <c r="R49" s="163"/>
      <c r="S49" s="99"/>
      <c r="T49" s="9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pans="1:39" ht="18" customHeight="1" x14ac:dyDescent="0.35">
      <c r="A50" s="80"/>
      <c r="B50" s="72">
        <v>35</v>
      </c>
      <c r="C50" s="155">
        <v>45233</v>
      </c>
      <c r="D50" s="159"/>
      <c r="E50" s="96" t="s">
        <v>82</v>
      </c>
      <c r="F50" s="197" t="s">
        <v>83</v>
      </c>
      <c r="G50" s="159"/>
      <c r="H50" s="159"/>
      <c r="I50" s="159"/>
      <c r="J50" s="159"/>
      <c r="K50" s="198" t="s">
        <v>39</v>
      </c>
      <c r="L50" s="159"/>
      <c r="M50" s="199"/>
      <c r="N50" s="200" t="s">
        <v>79</v>
      </c>
      <c r="O50" s="159"/>
      <c r="P50" s="159"/>
      <c r="Q50" s="201">
        <v>638.08000000000004</v>
      </c>
      <c r="R50" s="163"/>
      <c r="S50" s="99"/>
      <c r="T50" s="9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</row>
    <row r="51" spans="1:39" ht="18" customHeight="1" x14ac:dyDescent="0.35">
      <c r="A51" s="80"/>
      <c r="B51" s="72">
        <v>36</v>
      </c>
      <c r="C51" s="155">
        <v>45233</v>
      </c>
      <c r="D51" s="159"/>
      <c r="E51" s="96" t="s">
        <v>84</v>
      </c>
      <c r="F51" s="197" t="s">
        <v>85</v>
      </c>
      <c r="G51" s="159"/>
      <c r="H51" s="159"/>
      <c r="I51" s="159"/>
      <c r="J51" s="159"/>
      <c r="K51" s="198">
        <v>45225</v>
      </c>
      <c r="L51" s="159"/>
      <c r="M51" s="199"/>
      <c r="N51" s="200" t="s">
        <v>79</v>
      </c>
      <c r="O51" s="159"/>
      <c r="P51" s="159"/>
      <c r="Q51" s="201">
        <v>1600</v>
      </c>
      <c r="R51" s="163"/>
      <c r="S51" s="100"/>
      <c r="T51" s="9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</row>
    <row r="52" spans="1:39" ht="18" customHeight="1" x14ac:dyDescent="0.35">
      <c r="A52" s="80"/>
      <c r="B52" s="72">
        <v>37</v>
      </c>
      <c r="C52" s="155">
        <v>45233</v>
      </c>
      <c r="D52" s="159"/>
      <c r="E52" s="96" t="s">
        <v>86</v>
      </c>
      <c r="F52" s="187" t="s">
        <v>87</v>
      </c>
      <c r="G52" s="159"/>
      <c r="H52" s="159"/>
      <c r="I52" s="159"/>
      <c r="J52" s="159"/>
      <c r="K52" s="198" t="s">
        <v>39</v>
      </c>
      <c r="L52" s="159"/>
      <c r="M52" s="159"/>
      <c r="N52" s="200" t="s">
        <v>79</v>
      </c>
      <c r="O52" s="159"/>
      <c r="P52" s="159"/>
      <c r="Q52" s="202">
        <v>2380.21</v>
      </c>
      <c r="R52" s="159"/>
      <c r="S52" s="100"/>
      <c r="T52" s="9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1:39" ht="18" customHeight="1" x14ac:dyDescent="0.35">
      <c r="A53" s="80"/>
      <c r="B53" s="72">
        <v>38</v>
      </c>
      <c r="C53" s="196">
        <v>45237</v>
      </c>
      <c r="D53" s="159"/>
      <c r="E53" s="101" t="s">
        <v>88</v>
      </c>
      <c r="F53" s="162" t="s">
        <v>89</v>
      </c>
      <c r="G53" s="159"/>
      <c r="H53" s="159"/>
      <c r="I53" s="159"/>
      <c r="J53" s="159"/>
      <c r="K53" s="156">
        <v>45229</v>
      </c>
      <c r="L53" s="159"/>
      <c r="M53" s="159"/>
      <c r="N53" s="158" t="s">
        <v>90</v>
      </c>
      <c r="O53" s="159"/>
      <c r="P53" s="159"/>
      <c r="Q53" s="160">
        <v>50</v>
      </c>
      <c r="R53" s="159"/>
      <c r="S53" s="102"/>
      <c r="T53" s="89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</row>
    <row r="54" spans="1:39" ht="18" customHeight="1" x14ac:dyDescent="0.35">
      <c r="A54" s="80"/>
      <c r="B54" s="72">
        <v>39</v>
      </c>
      <c r="C54" s="196">
        <v>45237</v>
      </c>
      <c r="D54" s="159"/>
      <c r="E54" s="103" t="s">
        <v>91</v>
      </c>
      <c r="F54" s="162" t="s">
        <v>92</v>
      </c>
      <c r="G54" s="159"/>
      <c r="H54" s="159"/>
      <c r="I54" s="159"/>
      <c r="J54" s="159"/>
      <c r="K54" s="156">
        <v>45231</v>
      </c>
      <c r="L54" s="159"/>
      <c r="M54" s="159"/>
      <c r="N54" s="158" t="s">
        <v>90</v>
      </c>
      <c r="O54" s="159"/>
      <c r="P54" s="159"/>
      <c r="Q54" s="160">
        <v>17.600000000000001</v>
      </c>
      <c r="R54" s="163"/>
      <c r="S54" s="102"/>
      <c r="T54" s="89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pans="1:39" ht="18" customHeight="1" x14ac:dyDescent="0.35">
      <c r="A55" s="80"/>
      <c r="B55" s="72">
        <v>40</v>
      </c>
      <c r="C55" s="196">
        <v>45237</v>
      </c>
      <c r="D55" s="159"/>
      <c r="E55" s="101" t="s">
        <v>93</v>
      </c>
      <c r="F55" s="162" t="s">
        <v>92</v>
      </c>
      <c r="G55" s="159"/>
      <c r="H55" s="159"/>
      <c r="I55" s="159"/>
      <c r="J55" s="159"/>
      <c r="K55" s="156">
        <v>45231</v>
      </c>
      <c r="L55" s="159"/>
      <c r="M55" s="159"/>
      <c r="N55" s="158" t="s">
        <v>90</v>
      </c>
      <c r="O55" s="159"/>
      <c r="P55" s="159"/>
      <c r="Q55" s="160">
        <v>9206.66</v>
      </c>
      <c r="R55" s="163"/>
      <c r="S55" s="102"/>
      <c r="T55" s="89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</row>
    <row r="56" spans="1:39" ht="18" customHeight="1" x14ac:dyDescent="0.35">
      <c r="A56" s="80"/>
      <c r="B56" s="72">
        <v>41</v>
      </c>
      <c r="C56" s="196">
        <v>45239</v>
      </c>
      <c r="D56" s="159"/>
      <c r="E56" s="103" t="s">
        <v>94</v>
      </c>
      <c r="F56" s="162" t="s">
        <v>95</v>
      </c>
      <c r="G56" s="159"/>
      <c r="H56" s="159"/>
      <c r="I56" s="159"/>
      <c r="J56" s="159"/>
      <c r="K56" s="156">
        <v>45239</v>
      </c>
      <c r="L56" s="159"/>
      <c r="M56" s="159"/>
      <c r="N56" s="158" t="s">
        <v>96</v>
      </c>
      <c r="O56" s="159"/>
      <c r="P56" s="159"/>
      <c r="Q56" s="160">
        <v>880</v>
      </c>
      <c r="R56" s="163"/>
      <c r="S56" s="102"/>
      <c r="T56" s="104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</row>
    <row r="57" spans="1:39" ht="18" customHeight="1" x14ac:dyDescent="0.35">
      <c r="A57" s="80"/>
      <c r="B57" s="72">
        <v>42</v>
      </c>
      <c r="C57" s="196">
        <v>45240</v>
      </c>
      <c r="D57" s="159"/>
      <c r="E57" s="101" t="s">
        <v>97</v>
      </c>
      <c r="F57" s="162" t="s">
        <v>98</v>
      </c>
      <c r="G57" s="159"/>
      <c r="H57" s="159"/>
      <c r="I57" s="159"/>
      <c r="J57" s="159"/>
      <c r="K57" s="156">
        <v>45226</v>
      </c>
      <c r="L57" s="159"/>
      <c r="M57" s="159"/>
      <c r="N57" s="158" t="s">
        <v>99</v>
      </c>
      <c r="O57" s="159"/>
      <c r="P57" s="159"/>
      <c r="Q57" s="160">
        <v>962.8</v>
      </c>
      <c r="R57" s="163"/>
      <c r="S57" s="102"/>
      <c r="T57" s="104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</row>
    <row r="58" spans="1:39" ht="18" customHeight="1" x14ac:dyDescent="0.35">
      <c r="A58" s="80"/>
      <c r="B58" s="72">
        <v>43</v>
      </c>
      <c r="C58" s="196">
        <v>45240</v>
      </c>
      <c r="D58" s="159"/>
      <c r="E58" s="103" t="s">
        <v>100</v>
      </c>
      <c r="F58" s="162" t="s">
        <v>101</v>
      </c>
      <c r="G58" s="159"/>
      <c r="H58" s="159"/>
      <c r="I58" s="159"/>
      <c r="J58" s="159"/>
      <c r="K58" s="156">
        <v>45243</v>
      </c>
      <c r="L58" s="159"/>
      <c r="M58" s="159"/>
      <c r="N58" s="158" t="s">
        <v>96</v>
      </c>
      <c r="O58" s="159"/>
      <c r="P58" s="159"/>
      <c r="Q58" s="160">
        <v>434.56</v>
      </c>
      <c r="R58" s="163"/>
      <c r="S58" s="102"/>
      <c r="T58" s="104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</row>
    <row r="59" spans="1:39" ht="18" customHeight="1" x14ac:dyDescent="0.35">
      <c r="A59" s="80"/>
      <c r="B59" s="72">
        <v>44</v>
      </c>
      <c r="C59" s="185">
        <v>45240</v>
      </c>
      <c r="D59" s="186"/>
      <c r="E59" s="101" t="s">
        <v>102</v>
      </c>
      <c r="F59" s="187" t="s">
        <v>103</v>
      </c>
      <c r="G59" s="159"/>
      <c r="H59" s="159"/>
      <c r="I59" s="159"/>
      <c r="J59" s="159"/>
      <c r="K59" s="156">
        <v>45237</v>
      </c>
      <c r="L59" s="159"/>
      <c r="M59" s="159"/>
      <c r="N59" s="158" t="s">
        <v>90</v>
      </c>
      <c r="O59" s="159"/>
      <c r="P59" s="159"/>
      <c r="Q59" s="160">
        <v>150.19</v>
      </c>
      <c r="R59" s="163"/>
      <c r="S59" s="102"/>
      <c r="T59" s="104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</row>
    <row r="60" spans="1:39" ht="18" customHeight="1" thickBot="1" x14ac:dyDescent="0.4">
      <c r="A60" s="80"/>
      <c r="B60" s="72">
        <v>45</v>
      </c>
      <c r="C60" s="188">
        <v>45246</v>
      </c>
      <c r="D60" s="189"/>
      <c r="E60" s="106" t="s">
        <v>104</v>
      </c>
      <c r="F60" s="190" t="s">
        <v>105</v>
      </c>
      <c r="G60" s="191"/>
      <c r="H60" s="191"/>
      <c r="I60" s="191"/>
      <c r="J60" s="191"/>
      <c r="K60" s="192" t="s">
        <v>39</v>
      </c>
      <c r="L60" s="189"/>
      <c r="M60" s="189"/>
      <c r="N60" s="193" t="s">
        <v>79</v>
      </c>
      <c r="O60" s="189"/>
      <c r="P60" s="189"/>
      <c r="Q60" s="194">
        <v>500</v>
      </c>
      <c r="R60" s="195"/>
      <c r="S60" s="102"/>
      <c r="T60" s="104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</row>
    <row r="61" spans="1:39" ht="18" customHeight="1" x14ac:dyDescent="0.35">
      <c r="A61" s="80"/>
      <c r="B61" s="72">
        <v>46</v>
      </c>
      <c r="C61" s="178">
        <v>45246</v>
      </c>
      <c r="D61" s="179"/>
      <c r="E61" s="107" t="s">
        <v>106</v>
      </c>
      <c r="F61" s="180" t="s">
        <v>107</v>
      </c>
      <c r="G61" s="179"/>
      <c r="H61" s="179"/>
      <c r="I61" s="179"/>
      <c r="J61" s="179"/>
      <c r="K61" s="181" t="s">
        <v>39</v>
      </c>
      <c r="L61" s="179"/>
      <c r="M61" s="179"/>
      <c r="N61" s="182" t="s">
        <v>79</v>
      </c>
      <c r="O61" s="179"/>
      <c r="P61" s="179"/>
      <c r="Q61" s="183">
        <v>718.74</v>
      </c>
      <c r="R61" s="184"/>
      <c r="S61" s="102"/>
      <c r="T61" s="104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</row>
    <row r="62" spans="1:39" ht="18" customHeight="1" x14ac:dyDescent="0.35">
      <c r="A62" s="80"/>
      <c r="B62" s="72">
        <v>47</v>
      </c>
      <c r="C62" s="171">
        <v>45246</v>
      </c>
      <c r="D62" s="172"/>
      <c r="E62" s="108" t="s">
        <v>106</v>
      </c>
      <c r="F62" s="173" t="s">
        <v>108</v>
      </c>
      <c r="G62" s="172"/>
      <c r="H62" s="172"/>
      <c r="I62" s="172"/>
      <c r="J62" s="172"/>
      <c r="K62" s="174" t="s">
        <v>39</v>
      </c>
      <c r="L62" s="172"/>
      <c r="M62" s="172"/>
      <c r="N62" s="175" t="s">
        <v>79</v>
      </c>
      <c r="O62" s="172"/>
      <c r="P62" s="172"/>
      <c r="Q62" s="176">
        <v>2926.74</v>
      </c>
      <c r="R62" s="177"/>
      <c r="S62" s="102"/>
      <c r="T62" s="104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</row>
    <row r="63" spans="1:39" ht="18" customHeight="1" x14ac:dyDescent="0.35">
      <c r="A63" s="80"/>
      <c r="B63" s="72">
        <v>48</v>
      </c>
      <c r="C63" s="171">
        <v>45246</v>
      </c>
      <c r="D63" s="172"/>
      <c r="E63" s="108" t="s">
        <v>106</v>
      </c>
      <c r="F63" s="173" t="s">
        <v>109</v>
      </c>
      <c r="G63" s="172"/>
      <c r="H63" s="172"/>
      <c r="I63" s="172"/>
      <c r="J63" s="172"/>
      <c r="K63" s="174" t="s">
        <v>39</v>
      </c>
      <c r="L63" s="172"/>
      <c r="M63" s="172"/>
      <c r="N63" s="175" t="s">
        <v>79</v>
      </c>
      <c r="O63" s="172"/>
      <c r="P63" s="172"/>
      <c r="Q63" s="176">
        <v>1075.31</v>
      </c>
      <c r="R63" s="177"/>
      <c r="S63" s="102"/>
      <c r="T63" s="104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</row>
    <row r="64" spans="1:39" ht="18" customHeight="1" x14ac:dyDescent="0.35">
      <c r="A64" s="80"/>
      <c r="B64" s="72">
        <v>49</v>
      </c>
      <c r="C64" s="171">
        <v>45246</v>
      </c>
      <c r="D64" s="172"/>
      <c r="E64" s="108" t="s">
        <v>106</v>
      </c>
      <c r="F64" s="173" t="s">
        <v>110</v>
      </c>
      <c r="G64" s="172"/>
      <c r="H64" s="172"/>
      <c r="I64" s="172"/>
      <c r="J64" s="172"/>
      <c r="K64" s="174" t="s">
        <v>39</v>
      </c>
      <c r="L64" s="172"/>
      <c r="M64" s="172"/>
      <c r="N64" s="175" t="s">
        <v>79</v>
      </c>
      <c r="O64" s="172"/>
      <c r="P64" s="172"/>
      <c r="Q64" s="176">
        <v>838.85</v>
      </c>
      <c r="R64" s="177"/>
      <c r="S64" s="102"/>
      <c r="T64" s="104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</row>
    <row r="65" spans="1:39" ht="18" customHeight="1" x14ac:dyDescent="0.35">
      <c r="A65" s="80"/>
      <c r="B65" s="72">
        <v>50</v>
      </c>
      <c r="C65" s="171">
        <v>45246</v>
      </c>
      <c r="D65" s="172"/>
      <c r="E65" s="108" t="s">
        <v>106</v>
      </c>
      <c r="F65" s="173" t="s">
        <v>111</v>
      </c>
      <c r="G65" s="172"/>
      <c r="H65" s="172"/>
      <c r="I65" s="172"/>
      <c r="J65" s="172"/>
      <c r="K65" s="174" t="s">
        <v>39</v>
      </c>
      <c r="L65" s="172"/>
      <c r="M65" s="172"/>
      <c r="N65" s="175" t="s">
        <v>79</v>
      </c>
      <c r="O65" s="172"/>
      <c r="P65" s="172"/>
      <c r="Q65" s="176">
        <v>838.85</v>
      </c>
      <c r="R65" s="177"/>
      <c r="S65" s="102"/>
      <c r="T65" s="104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</row>
    <row r="66" spans="1:39" ht="18" customHeight="1" x14ac:dyDescent="0.35">
      <c r="A66" s="80"/>
      <c r="B66" s="72">
        <v>51</v>
      </c>
      <c r="C66" s="171">
        <v>45246</v>
      </c>
      <c r="D66" s="172"/>
      <c r="E66" s="108" t="s">
        <v>106</v>
      </c>
      <c r="F66" s="173" t="s">
        <v>112</v>
      </c>
      <c r="G66" s="172"/>
      <c r="H66" s="172"/>
      <c r="I66" s="172"/>
      <c r="J66" s="172"/>
      <c r="K66" s="174" t="s">
        <v>39</v>
      </c>
      <c r="L66" s="172"/>
      <c r="M66" s="172"/>
      <c r="N66" s="175" t="s">
        <v>79</v>
      </c>
      <c r="O66" s="172"/>
      <c r="P66" s="172"/>
      <c r="Q66" s="176">
        <v>1945.96</v>
      </c>
      <c r="R66" s="177"/>
      <c r="S66" s="102"/>
      <c r="T66" s="104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</row>
    <row r="67" spans="1:39" ht="18" customHeight="1" x14ac:dyDescent="0.35">
      <c r="A67" s="80"/>
      <c r="B67" s="72">
        <v>52</v>
      </c>
      <c r="C67" s="171">
        <v>45246</v>
      </c>
      <c r="D67" s="172"/>
      <c r="E67" s="108" t="s">
        <v>106</v>
      </c>
      <c r="F67" s="173" t="s">
        <v>113</v>
      </c>
      <c r="G67" s="172"/>
      <c r="H67" s="172"/>
      <c r="I67" s="172"/>
      <c r="J67" s="172"/>
      <c r="K67" s="174" t="s">
        <v>39</v>
      </c>
      <c r="L67" s="172"/>
      <c r="M67" s="172"/>
      <c r="N67" s="175" t="s">
        <v>79</v>
      </c>
      <c r="O67" s="172"/>
      <c r="P67" s="172"/>
      <c r="Q67" s="176">
        <v>1993.6</v>
      </c>
      <c r="R67" s="177"/>
      <c r="S67" s="102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</row>
    <row r="68" spans="1:39" ht="18" customHeight="1" x14ac:dyDescent="0.35">
      <c r="A68" s="80"/>
      <c r="B68" s="72">
        <v>53</v>
      </c>
      <c r="C68" s="171">
        <v>45246</v>
      </c>
      <c r="D68" s="172"/>
      <c r="E68" s="108" t="s">
        <v>106</v>
      </c>
      <c r="F68" s="173" t="s">
        <v>114</v>
      </c>
      <c r="G68" s="172"/>
      <c r="H68" s="172"/>
      <c r="I68" s="172"/>
      <c r="J68" s="172"/>
      <c r="K68" s="174" t="s">
        <v>39</v>
      </c>
      <c r="L68" s="172"/>
      <c r="M68" s="172"/>
      <c r="N68" s="175" t="s">
        <v>79</v>
      </c>
      <c r="O68" s="172"/>
      <c r="P68" s="172"/>
      <c r="Q68" s="176">
        <v>1945.96</v>
      </c>
      <c r="R68" s="177"/>
      <c r="S68" s="102"/>
      <c r="T68" s="104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</row>
    <row r="69" spans="1:39" ht="18" customHeight="1" x14ac:dyDescent="0.35">
      <c r="A69" s="80"/>
      <c r="B69" s="72">
        <v>54</v>
      </c>
      <c r="C69" s="171">
        <v>45246</v>
      </c>
      <c r="D69" s="172"/>
      <c r="E69" s="108" t="s">
        <v>106</v>
      </c>
      <c r="F69" s="173" t="s">
        <v>115</v>
      </c>
      <c r="G69" s="172"/>
      <c r="H69" s="172"/>
      <c r="I69" s="172"/>
      <c r="J69" s="172"/>
      <c r="K69" s="174" t="s">
        <v>39</v>
      </c>
      <c r="L69" s="172"/>
      <c r="M69" s="172"/>
      <c r="N69" s="175" t="s">
        <v>79</v>
      </c>
      <c r="O69" s="172"/>
      <c r="P69" s="172"/>
      <c r="Q69" s="176">
        <v>2301.83</v>
      </c>
      <c r="R69" s="177"/>
      <c r="S69" s="102"/>
      <c r="T69" s="104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</row>
    <row r="70" spans="1:39" ht="18" customHeight="1" x14ac:dyDescent="0.35">
      <c r="A70" s="80"/>
      <c r="B70" s="72">
        <v>55</v>
      </c>
      <c r="C70" s="171">
        <v>45246</v>
      </c>
      <c r="D70" s="172"/>
      <c r="E70" s="108" t="s">
        <v>106</v>
      </c>
      <c r="F70" s="173" t="s">
        <v>116</v>
      </c>
      <c r="G70" s="172"/>
      <c r="H70" s="172"/>
      <c r="I70" s="172"/>
      <c r="J70" s="172"/>
      <c r="K70" s="174" t="s">
        <v>39</v>
      </c>
      <c r="L70" s="172"/>
      <c r="M70" s="172"/>
      <c r="N70" s="175" t="s">
        <v>79</v>
      </c>
      <c r="O70" s="172"/>
      <c r="P70" s="172"/>
      <c r="Q70" s="176">
        <v>1945.96</v>
      </c>
      <c r="R70" s="177"/>
      <c r="S70" s="102"/>
      <c r="T70" s="104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</row>
    <row r="71" spans="1:39" ht="18" customHeight="1" x14ac:dyDescent="0.35">
      <c r="A71" s="80"/>
      <c r="B71" s="72">
        <v>56</v>
      </c>
      <c r="C71" s="171">
        <v>45246</v>
      </c>
      <c r="D71" s="172"/>
      <c r="E71" s="108" t="s">
        <v>106</v>
      </c>
      <c r="F71" s="173" t="s">
        <v>117</v>
      </c>
      <c r="G71" s="172"/>
      <c r="H71" s="172"/>
      <c r="I71" s="172"/>
      <c r="J71" s="172"/>
      <c r="K71" s="174" t="s">
        <v>39</v>
      </c>
      <c r="L71" s="172"/>
      <c r="M71" s="172"/>
      <c r="N71" s="175" t="s">
        <v>79</v>
      </c>
      <c r="O71" s="172"/>
      <c r="P71" s="172"/>
      <c r="Q71" s="176">
        <v>2038.75</v>
      </c>
      <c r="R71" s="177"/>
      <c r="S71" s="102"/>
      <c r="T71" s="104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</row>
    <row r="72" spans="1:39" ht="18" customHeight="1" x14ac:dyDescent="0.35">
      <c r="A72" s="80"/>
      <c r="B72" s="72">
        <v>57</v>
      </c>
      <c r="C72" s="171">
        <v>45246</v>
      </c>
      <c r="D72" s="172"/>
      <c r="E72" s="108" t="s">
        <v>106</v>
      </c>
      <c r="F72" s="173" t="s">
        <v>118</v>
      </c>
      <c r="G72" s="172"/>
      <c r="H72" s="172"/>
      <c r="I72" s="172"/>
      <c r="J72" s="172"/>
      <c r="K72" s="174" t="s">
        <v>39</v>
      </c>
      <c r="L72" s="172"/>
      <c r="M72" s="172"/>
      <c r="N72" s="175" t="s">
        <v>79</v>
      </c>
      <c r="O72" s="172"/>
      <c r="P72" s="172"/>
      <c r="Q72" s="176">
        <v>2653.14</v>
      </c>
      <c r="R72" s="177"/>
      <c r="S72" s="102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</row>
    <row r="73" spans="1:39" ht="18" customHeight="1" x14ac:dyDescent="0.35">
      <c r="A73" s="80"/>
      <c r="B73" s="72">
        <v>58</v>
      </c>
      <c r="C73" s="171">
        <v>45246</v>
      </c>
      <c r="D73" s="172"/>
      <c r="E73" s="108" t="s">
        <v>106</v>
      </c>
      <c r="F73" s="173" t="s">
        <v>119</v>
      </c>
      <c r="G73" s="172"/>
      <c r="H73" s="172"/>
      <c r="I73" s="172"/>
      <c r="J73" s="172"/>
      <c r="K73" s="174" t="s">
        <v>39</v>
      </c>
      <c r="L73" s="172"/>
      <c r="M73" s="172"/>
      <c r="N73" s="175" t="s">
        <v>79</v>
      </c>
      <c r="O73" s="172"/>
      <c r="P73" s="172"/>
      <c r="Q73" s="176">
        <v>1344.57</v>
      </c>
      <c r="R73" s="177"/>
      <c r="S73" s="102"/>
      <c r="T73" s="104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</row>
    <row r="74" spans="1:39" ht="18" customHeight="1" x14ac:dyDescent="0.35">
      <c r="A74" s="80"/>
      <c r="B74" s="72">
        <v>59</v>
      </c>
      <c r="C74" s="171">
        <v>45246</v>
      </c>
      <c r="D74" s="172"/>
      <c r="E74" s="108" t="s">
        <v>106</v>
      </c>
      <c r="F74" s="173" t="s">
        <v>120</v>
      </c>
      <c r="G74" s="172"/>
      <c r="H74" s="172"/>
      <c r="I74" s="172"/>
      <c r="J74" s="172"/>
      <c r="K74" s="174" t="s">
        <v>39</v>
      </c>
      <c r="L74" s="172"/>
      <c r="M74" s="172"/>
      <c r="N74" s="175" t="s">
        <v>79</v>
      </c>
      <c r="O74" s="172"/>
      <c r="P74" s="172"/>
      <c r="Q74" s="176">
        <v>2879.94</v>
      </c>
      <c r="R74" s="177"/>
      <c r="S74" s="102"/>
      <c r="T74" s="104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</row>
    <row r="75" spans="1:39" ht="18" customHeight="1" x14ac:dyDescent="0.35">
      <c r="A75" s="80"/>
      <c r="B75" s="72">
        <v>60</v>
      </c>
      <c r="C75" s="171">
        <v>45246</v>
      </c>
      <c r="D75" s="172"/>
      <c r="E75" s="108" t="s">
        <v>106</v>
      </c>
      <c r="F75" s="173" t="s">
        <v>121</v>
      </c>
      <c r="G75" s="172"/>
      <c r="H75" s="172"/>
      <c r="I75" s="172"/>
      <c r="J75" s="172"/>
      <c r="K75" s="174" t="s">
        <v>39</v>
      </c>
      <c r="L75" s="172"/>
      <c r="M75" s="172"/>
      <c r="N75" s="175" t="s">
        <v>79</v>
      </c>
      <c r="O75" s="172"/>
      <c r="P75" s="172"/>
      <c r="Q75" s="176">
        <v>1567.1</v>
      </c>
      <c r="R75" s="177"/>
      <c r="S75" s="102"/>
      <c r="T75" s="104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</row>
    <row r="76" spans="1:39" ht="18" customHeight="1" x14ac:dyDescent="0.35">
      <c r="A76" s="80"/>
      <c r="B76" s="72">
        <v>61</v>
      </c>
      <c r="C76" s="171">
        <v>45246</v>
      </c>
      <c r="D76" s="172"/>
      <c r="E76" s="108" t="s">
        <v>106</v>
      </c>
      <c r="F76" s="173" t="s">
        <v>122</v>
      </c>
      <c r="G76" s="172"/>
      <c r="H76" s="172"/>
      <c r="I76" s="172"/>
      <c r="J76" s="172"/>
      <c r="K76" s="174" t="s">
        <v>39</v>
      </c>
      <c r="L76" s="172"/>
      <c r="M76" s="172"/>
      <c r="N76" s="175" t="s">
        <v>79</v>
      </c>
      <c r="O76" s="172"/>
      <c r="P76" s="172"/>
      <c r="Q76" s="176">
        <v>956.07</v>
      </c>
      <c r="R76" s="177"/>
      <c r="S76" s="102"/>
      <c r="T76" s="104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</row>
    <row r="77" spans="1:39" ht="18" customHeight="1" x14ac:dyDescent="0.35">
      <c r="A77" s="80"/>
      <c r="B77" s="72">
        <v>62</v>
      </c>
      <c r="C77" s="171">
        <v>45246</v>
      </c>
      <c r="D77" s="172"/>
      <c r="E77" s="108" t="s">
        <v>106</v>
      </c>
      <c r="F77" s="173" t="s">
        <v>123</v>
      </c>
      <c r="G77" s="172"/>
      <c r="H77" s="172"/>
      <c r="I77" s="172"/>
      <c r="J77" s="172"/>
      <c r="K77" s="174" t="s">
        <v>39</v>
      </c>
      <c r="L77" s="172"/>
      <c r="M77" s="172"/>
      <c r="N77" s="175" t="s">
        <v>79</v>
      </c>
      <c r="O77" s="172"/>
      <c r="P77" s="172"/>
      <c r="Q77" s="176">
        <v>1945.96</v>
      </c>
      <c r="R77" s="177"/>
      <c r="S77" s="102"/>
      <c r="T77" s="104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</row>
    <row r="78" spans="1:39" ht="18" customHeight="1" x14ac:dyDescent="0.35">
      <c r="A78" s="80"/>
      <c r="B78" s="72">
        <v>63</v>
      </c>
      <c r="C78" s="171">
        <v>45246</v>
      </c>
      <c r="D78" s="172"/>
      <c r="E78" s="108" t="s">
        <v>106</v>
      </c>
      <c r="F78" s="173" t="s">
        <v>124</v>
      </c>
      <c r="G78" s="172"/>
      <c r="H78" s="172"/>
      <c r="I78" s="172"/>
      <c r="J78" s="172"/>
      <c r="K78" s="174" t="s">
        <v>39</v>
      </c>
      <c r="L78" s="172"/>
      <c r="M78" s="172"/>
      <c r="N78" s="175" t="s">
        <v>79</v>
      </c>
      <c r="O78" s="172"/>
      <c r="P78" s="172"/>
      <c r="Q78" s="176">
        <v>863.74</v>
      </c>
      <c r="R78" s="177"/>
      <c r="S78" s="102"/>
      <c r="T78" s="104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</row>
    <row r="79" spans="1:39" ht="18" customHeight="1" x14ac:dyDescent="0.35">
      <c r="A79" s="80"/>
      <c r="B79" s="72">
        <v>64</v>
      </c>
      <c r="C79" s="171">
        <v>45246</v>
      </c>
      <c r="D79" s="172"/>
      <c r="E79" s="108" t="s">
        <v>106</v>
      </c>
      <c r="F79" s="173" t="s">
        <v>125</v>
      </c>
      <c r="G79" s="172"/>
      <c r="H79" s="172"/>
      <c r="I79" s="172"/>
      <c r="J79" s="172"/>
      <c r="K79" s="174" t="s">
        <v>39</v>
      </c>
      <c r="L79" s="172"/>
      <c r="M79" s="172"/>
      <c r="N79" s="175" t="s">
        <v>79</v>
      </c>
      <c r="O79" s="172"/>
      <c r="P79" s="172"/>
      <c r="Q79" s="176">
        <v>222.4</v>
      </c>
      <c r="R79" s="177"/>
      <c r="S79" s="102"/>
      <c r="T79" s="104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</row>
    <row r="80" spans="1:39" ht="18" customHeight="1" x14ac:dyDescent="0.35">
      <c r="A80" s="80"/>
      <c r="B80" s="72">
        <v>65</v>
      </c>
      <c r="C80" s="171">
        <v>45246</v>
      </c>
      <c r="D80" s="172"/>
      <c r="E80" s="108" t="s">
        <v>106</v>
      </c>
      <c r="F80" s="173" t="s">
        <v>126</v>
      </c>
      <c r="G80" s="172"/>
      <c r="H80" s="172"/>
      <c r="I80" s="172"/>
      <c r="J80" s="172"/>
      <c r="K80" s="174" t="s">
        <v>39</v>
      </c>
      <c r="L80" s="172"/>
      <c r="M80" s="172"/>
      <c r="N80" s="175" t="s">
        <v>79</v>
      </c>
      <c r="O80" s="172"/>
      <c r="P80" s="172"/>
      <c r="Q80" s="176">
        <v>1297.31</v>
      </c>
      <c r="R80" s="177"/>
      <c r="S80" s="102"/>
      <c r="T80" s="104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</row>
    <row r="81" spans="1:39" ht="18" customHeight="1" x14ac:dyDescent="0.35">
      <c r="A81" s="80"/>
      <c r="B81" s="72">
        <v>66</v>
      </c>
      <c r="C81" s="171">
        <v>45246</v>
      </c>
      <c r="D81" s="172"/>
      <c r="E81" s="108" t="s">
        <v>106</v>
      </c>
      <c r="F81" s="173" t="s">
        <v>127</v>
      </c>
      <c r="G81" s="172"/>
      <c r="H81" s="172"/>
      <c r="I81" s="172"/>
      <c r="J81" s="172"/>
      <c r="K81" s="174" t="s">
        <v>39</v>
      </c>
      <c r="L81" s="172"/>
      <c r="M81" s="172"/>
      <c r="N81" s="175" t="s">
        <v>79</v>
      </c>
      <c r="O81" s="172"/>
      <c r="P81" s="172"/>
      <c r="Q81" s="176">
        <v>1762.62</v>
      </c>
      <c r="R81" s="177"/>
      <c r="S81" s="102"/>
      <c r="T81" s="104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</row>
    <row r="82" spans="1:39" ht="18" customHeight="1" thickBot="1" x14ac:dyDescent="0.4">
      <c r="A82" s="80"/>
      <c r="B82" s="72">
        <v>67</v>
      </c>
      <c r="C82" s="171">
        <v>45246</v>
      </c>
      <c r="D82" s="172"/>
      <c r="E82" s="108" t="s">
        <v>106</v>
      </c>
      <c r="F82" s="173" t="s">
        <v>128</v>
      </c>
      <c r="G82" s="172"/>
      <c r="H82" s="172"/>
      <c r="I82" s="172"/>
      <c r="J82" s="172"/>
      <c r="K82" s="174" t="s">
        <v>39</v>
      </c>
      <c r="L82" s="172"/>
      <c r="M82" s="172"/>
      <c r="N82" s="175" t="s">
        <v>79</v>
      </c>
      <c r="O82" s="172"/>
      <c r="P82" s="172"/>
      <c r="Q82" s="176">
        <v>1945.96</v>
      </c>
      <c r="R82" s="177"/>
      <c r="S82" s="102"/>
      <c r="T82" s="104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</row>
    <row r="83" spans="1:39" ht="18" customHeight="1" thickBot="1" x14ac:dyDescent="0.4">
      <c r="A83" s="80"/>
      <c r="B83" s="72">
        <v>68</v>
      </c>
      <c r="C83" s="164">
        <v>45246</v>
      </c>
      <c r="D83" s="165"/>
      <c r="E83" s="109" t="s">
        <v>106</v>
      </c>
      <c r="F83" s="166" t="s">
        <v>129</v>
      </c>
      <c r="G83" s="165"/>
      <c r="H83" s="165"/>
      <c r="I83" s="165"/>
      <c r="J83" s="165"/>
      <c r="K83" s="167" t="s">
        <v>39</v>
      </c>
      <c r="L83" s="165"/>
      <c r="M83" s="165"/>
      <c r="N83" s="168" t="s">
        <v>79</v>
      </c>
      <c r="O83" s="165"/>
      <c r="P83" s="165"/>
      <c r="Q83" s="169">
        <v>183.33</v>
      </c>
      <c r="R83" s="170"/>
      <c r="S83" s="110">
        <f>SUM(Q61:R83)</f>
        <v>36192.69</v>
      </c>
      <c r="T83" s="104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</row>
    <row r="84" spans="1:39" ht="18" customHeight="1" x14ac:dyDescent="0.35">
      <c r="A84" s="80"/>
      <c r="B84" s="72">
        <v>69</v>
      </c>
      <c r="C84" s="155">
        <v>45246</v>
      </c>
      <c r="D84" s="159"/>
      <c r="E84" s="111" t="s">
        <v>130</v>
      </c>
      <c r="F84" s="162" t="s">
        <v>131</v>
      </c>
      <c r="G84" s="159"/>
      <c r="H84" s="159"/>
      <c r="I84" s="159"/>
      <c r="J84" s="159"/>
      <c r="K84" s="156">
        <v>45231</v>
      </c>
      <c r="L84" s="159"/>
      <c r="M84" s="159"/>
      <c r="N84" s="158" t="s">
        <v>72</v>
      </c>
      <c r="O84" s="159"/>
      <c r="P84" s="159"/>
      <c r="Q84" s="160">
        <v>199.99</v>
      </c>
      <c r="R84" s="163"/>
      <c r="S84" s="102"/>
      <c r="T84" s="104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</row>
    <row r="85" spans="1:39" ht="18" customHeight="1" x14ac:dyDescent="0.35">
      <c r="A85" s="80"/>
      <c r="B85" s="72">
        <v>70</v>
      </c>
      <c r="C85" s="155">
        <v>45246</v>
      </c>
      <c r="D85" s="159"/>
      <c r="E85" s="111" t="s">
        <v>132</v>
      </c>
      <c r="F85" s="162" t="s">
        <v>133</v>
      </c>
      <c r="G85" s="159"/>
      <c r="H85" s="159"/>
      <c r="I85" s="159"/>
      <c r="J85" s="159"/>
      <c r="K85" s="156" t="s">
        <v>39</v>
      </c>
      <c r="L85" s="159"/>
      <c r="M85" s="159"/>
      <c r="N85" s="158" t="s">
        <v>79</v>
      </c>
      <c r="O85" s="159"/>
      <c r="P85" s="159"/>
      <c r="Q85" s="160">
        <v>4567.32</v>
      </c>
      <c r="R85" s="163"/>
      <c r="S85" s="102"/>
      <c r="T85" s="104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</row>
    <row r="86" spans="1:39" ht="18" customHeight="1" x14ac:dyDescent="0.35">
      <c r="A86" s="80"/>
      <c r="B86" s="72">
        <v>71</v>
      </c>
      <c r="C86" s="155">
        <v>45246</v>
      </c>
      <c r="D86" s="159"/>
      <c r="E86" s="111" t="s">
        <v>134</v>
      </c>
      <c r="F86" s="162" t="s">
        <v>135</v>
      </c>
      <c r="G86" s="159"/>
      <c r="H86" s="159"/>
      <c r="I86" s="159"/>
      <c r="J86" s="159"/>
      <c r="K86" s="156" t="s">
        <v>39</v>
      </c>
      <c r="L86" s="159"/>
      <c r="M86" s="159"/>
      <c r="N86" s="158" t="s">
        <v>79</v>
      </c>
      <c r="O86" s="159"/>
      <c r="P86" s="159"/>
      <c r="Q86" s="160">
        <v>864.87</v>
      </c>
      <c r="R86" s="163"/>
      <c r="S86" s="102"/>
      <c r="T86" s="104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</row>
    <row r="87" spans="1:39" ht="18" customHeight="1" x14ac:dyDescent="0.35">
      <c r="A87" s="80"/>
      <c r="B87" s="72">
        <v>72</v>
      </c>
      <c r="C87" s="155">
        <v>45247</v>
      </c>
      <c r="D87" s="159"/>
      <c r="E87" s="111" t="s">
        <v>136</v>
      </c>
      <c r="F87" s="162" t="s">
        <v>137</v>
      </c>
      <c r="G87" s="159"/>
      <c r="H87" s="159"/>
      <c r="I87" s="159"/>
      <c r="J87" s="159"/>
      <c r="K87" s="156" t="s">
        <v>39</v>
      </c>
      <c r="L87" s="159"/>
      <c r="M87" s="159"/>
      <c r="N87" s="158" t="s">
        <v>90</v>
      </c>
      <c r="O87" s="159"/>
      <c r="P87" s="159"/>
      <c r="Q87" s="160">
        <v>97.05</v>
      </c>
      <c r="R87" s="163"/>
      <c r="S87" s="102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</row>
    <row r="88" spans="1:39" ht="18" customHeight="1" x14ac:dyDescent="0.35">
      <c r="A88" s="80"/>
      <c r="B88" s="72">
        <v>73</v>
      </c>
      <c r="C88" s="155">
        <v>45247</v>
      </c>
      <c r="D88" s="159"/>
      <c r="E88" s="111" t="s">
        <v>138</v>
      </c>
      <c r="F88" s="162" t="s">
        <v>139</v>
      </c>
      <c r="G88" s="159"/>
      <c r="H88" s="159"/>
      <c r="I88" s="159"/>
      <c r="J88" s="159"/>
      <c r="K88" s="156" t="s">
        <v>39</v>
      </c>
      <c r="L88" s="159"/>
      <c r="M88" s="159"/>
      <c r="N88" s="158" t="s">
        <v>90</v>
      </c>
      <c r="O88" s="159"/>
      <c r="P88" s="159"/>
      <c r="Q88" s="160">
        <v>300.86</v>
      </c>
      <c r="R88" s="163"/>
      <c r="S88" s="102"/>
      <c r="T88" s="104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</row>
    <row r="89" spans="1:39" ht="18" customHeight="1" x14ac:dyDescent="0.35">
      <c r="A89" s="80"/>
      <c r="B89" s="72">
        <v>74</v>
      </c>
      <c r="C89" s="155">
        <v>45247</v>
      </c>
      <c r="D89" s="159"/>
      <c r="E89" s="111" t="s">
        <v>140</v>
      </c>
      <c r="F89" s="162" t="s">
        <v>141</v>
      </c>
      <c r="G89" s="159"/>
      <c r="H89" s="159"/>
      <c r="I89" s="159"/>
      <c r="J89" s="159"/>
      <c r="K89" s="156">
        <v>45246</v>
      </c>
      <c r="L89" s="159"/>
      <c r="M89" s="159"/>
      <c r="N89" s="158" t="s">
        <v>99</v>
      </c>
      <c r="O89" s="159"/>
      <c r="P89" s="159"/>
      <c r="Q89" s="160">
        <v>610</v>
      </c>
      <c r="R89" s="163"/>
      <c r="S89" s="102"/>
      <c r="T89" s="104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</row>
    <row r="90" spans="1:39" ht="18" customHeight="1" x14ac:dyDescent="0.35">
      <c r="A90" s="80"/>
      <c r="B90" s="72">
        <v>75</v>
      </c>
      <c r="C90" s="155">
        <v>45247</v>
      </c>
      <c r="D90" s="159"/>
      <c r="E90" s="111" t="s">
        <v>142</v>
      </c>
      <c r="F90" s="162" t="s">
        <v>143</v>
      </c>
      <c r="G90" s="159"/>
      <c r="H90" s="159"/>
      <c r="I90" s="159"/>
      <c r="J90" s="159"/>
      <c r="K90" s="156">
        <v>45246</v>
      </c>
      <c r="L90" s="159"/>
      <c r="M90" s="159"/>
      <c r="N90" s="158" t="s">
        <v>90</v>
      </c>
      <c r="O90" s="159"/>
      <c r="P90" s="159"/>
      <c r="Q90" s="160">
        <v>12814.52</v>
      </c>
      <c r="R90" s="163"/>
      <c r="S90" s="102"/>
      <c r="T90" s="104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</row>
    <row r="91" spans="1:39" ht="18" customHeight="1" x14ac:dyDescent="0.35">
      <c r="A91" s="80"/>
      <c r="B91" s="72">
        <v>76</v>
      </c>
      <c r="C91" s="155">
        <v>45247</v>
      </c>
      <c r="D91" s="159"/>
      <c r="E91" s="111" t="s">
        <v>144</v>
      </c>
      <c r="F91" s="162" t="s">
        <v>145</v>
      </c>
      <c r="G91" s="159"/>
      <c r="H91" s="159"/>
      <c r="I91" s="159"/>
      <c r="J91" s="159"/>
      <c r="K91" s="156">
        <v>45246</v>
      </c>
      <c r="L91" s="159"/>
      <c r="M91" s="159"/>
      <c r="N91" s="158" t="s">
        <v>90</v>
      </c>
      <c r="O91" s="159"/>
      <c r="P91" s="159"/>
      <c r="Q91" s="160">
        <v>5687.31</v>
      </c>
      <c r="R91" s="163"/>
      <c r="S91" s="102"/>
      <c r="T91" s="104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</row>
    <row r="92" spans="1:39" ht="18" customHeight="1" x14ac:dyDescent="0.35">
      <c r="A92" s="80"/>
      <c r="B92" s="72">
        <v>77</v>
      </c>
      <c r="C92" s="155">
        <v>45247</v>
      </c>
      <c r="D92" s="159"/>
      <c r="E92" s="111" t="s">
        <v>146</v>
      </c>
      <c r="F92" s="162" t="s">
        <v>147</v>
      </c>
      <c r="G92" s="159"/>
      <c r="H92" s="159"/>
      <c r="I92" s="159"/>
      <c r="J92" s="159"/>
      <c r="K92" s="156">
        <v>45246</v>
      </c>
      <c r="L92" s="159"/>
      <c r="M92" s="159"/>
      <c r="N92" s="158" t="s">
        <v>90</v>
      </c>
      <c r="O92" s="159"/>
      <c r="P92" s="159"/>
      <c r="Q92" s="160">
        <v>44.15</v>
      </c>
      <c r="R92" s="163"/>
      <c r="S92" s="102"/>
      <c r="T92" s="104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</row>
    <row r="93" spans="1:39" ht="21" customHeight="1" x14ac:dyDescent="0.35">
      <c r="A93" s="80"/>
      <c r="B93" s="72">
        <v>78</v>
      </c>
      <c r="C93" s="155">
        <v>45257</v>
      </c>
      <c r="D93" s="156"/>
      <c r="E93" s="111" t="s">
        <v>148</v>
      </c>
      <c r="F93" s="157" t="s">
        <v>149</v>
      </c>
      <c r="G93" s="157"/>
      <c r="H93" s="157"/>
      <c r="I93" s="157"/>
      <c r="J93" s="157"/>
      <c r="K93" s="156">
        <v>45258</v>
      </c>
      <c r="L93" s="156"/>
      <c r="M93" s="156"/>
      <c r="N93" s="158" t="s">
        <v>99</v>
      </c>
      <c r="O93" s="159"/>
      <c r="P93" s="159"/>
      <c r="Q93" s="160">
        <v>5432.7</v>
      </c>
      <c r="R93" s="161"/>
      <c r="S93" s="102"/>
      <c r="T93" s="104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</row>
    <row r="94" spans="1:39" ht="25.25" customHeight="1" thickBot="1" x14ac:dyDescent="0.4">
      <c r="A94" s="80"/>
      <c r="B94" s="112">
        <v>79</v>
      </c>
      <c r="C94" s="155">
        <v>45260</v>
      </c>
      <c r="D94" s="159"/>
      <c r="E94" s="111" t="s">
        <v>150</v>
      </c>
      <c r="F94" s="162" t="s">
        <v>151</v>
      </c>
      <c r="G94" s="159"/>
      <c r="H94" s="159"/>
      <c r="I94" s="159"/>
      <c r="J94" s="159"/>
      <c r="K94" s="156">
        <v>45240</v>
      </c>
      <c r="L94" s="159"/>
      <c r="M94" s="159"/>
      <c r="N94" s="158" t="s">
        <v>79</v>
      </c>
      <c r="O94" s="159"/>
      <c r="P94" s="159"/>
      <c r="Q94" s="160">
        <v>249.15</v>
      </c>
      <c r="R94" s="163"/>
      <c r="S94" s="102"/>
      <c r="T94" s="104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</row>
    <row r="95" spans="1:39" ht="15" customHeight="1" thickBot="1" x14ac:dyDescent="0.4">
      <c r="A95" s="113"/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5">
        <f>SUM(Q16:R94)</f>
        <v>180031.03</v>
      </c>
      <c r="R95" s="146"/>
      <c r="S95" s="114"/>
      <c r="T95" s="104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 spans="1:39" ht="3.75" customHeight="1" thickBot="1" x14ac:dyDescent="0.6">
      <c r="A96" s="1"/>
      <c r="B96" s="115"/>
      <c r="C96" s="116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 t="s">
        <v>152</v>
      </c>
      <c r="R96" s="118"/>
      <c r="S96" s="119"/>
      <c r="T96" s="5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ht="17.25" customHeight="1" thickBot="1" x14ac:dyDescent="0.6">
      <c r="A97" s="120"/>
      <c r="B97" s="147" t="s">
        <v>153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9"/>
      <c r="S97" s="119"/>
      <c r="T97" s="5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ht="5.25" customHeight="1" x14ac:dyDescent="0.55000000000000004">
      <c r="A98" s="1"/>
      <c r="B98" s="150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51"/>
      <c r="S98" s="4"/>
      <c r="T98" s="5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11.25" customHeight="1" x14ac:dyDescent="0.35">
      <c r="A99" s="121"/>
      <c r="B99" s="152" t="s">
        <v>154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22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</row>
    <row r="100" spans="1:39" ht="11.25" customHeight="1" x14ac:dyDescent="0.35">
      <c r="A100" s="121"/>
      <c r="B100" s="124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122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</row>
    <row r="101" spans="1:39" ht="11.25" customHeight="1" x14ac:dyDescent="0.35">
      <c r="A101" s="121"/>
      <c r="B101" s="124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122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</row>
    <row r="102" spans="1:39" ht="11.25" customHeight="1" x14ac:dyDescent="0.35">
      <c r="A102" s="121"/>
      <c r="B102" s="124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122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</row>
    <row r="103" spans="1:39" ht="11.25" customHeight="1" x14ac:dyDescent="0.35">
      <c r="A103" s="121"/>
      <c r="B103" s="124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122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</row>
    <row r="104" spans="1:39" ht="11.25" customHeight="1" x14ac:dyDescent="0.35">
      <c r="A104" s="121"/>
      <c r="B104" s="124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122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</row>
    <row r="105" spans="1:39" ht="11.25" customHeight="1" x14ac:dyDescent="0.35">
      <c r="A105" s="121"/>
      <c r="B105" s="124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</row>
    <row r="106" spans="1:39" ht="11.25" customHeight="1" x14ac:dyDescent="0.35">
      <c r="A106" s="121"/>
      <c r="B106" s="152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3"/>
      <c r="S106" s="122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</row>
    <row r="107" spans="1:39" ht="11.25" customHeight="1" x14ac:dyDescent="0.35">
      <c r="A107" s="121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3"/>
      <c r="S107" s="122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</row>
    <row r="108" spans="1:39" ht="11.25" customHeight="1" x14ac:dyDescent="0.35">
      <c r="A108" s="121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3"/>
      <c r="S108" s="122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</row>
    <row r="109" spans="1:39" ht="11.25" customHeight="1" x14ac:dyDescent="0.55000000000000004">
      <c r="A109" s="1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3"/>
      <c r="S109" s="125"/>
      <c r="T109" s="5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t="14.25" customHeight="1" x14ac:dyDescent="0.55000000000000004">
      <c r="A110" s="1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3"/>
      <c r="S110" s="125"/>
      <c r="T110" s="5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t="18.75" customHeight="1" x14ac:dyDescent="0.55000000000000004">
      <c r="A111" s="1"/>
      <c r="B111" s="138" t="s">
        <v>155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4"/>
      <c r="T111" s="5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6" customHeight="1" x14ac:dyDescent="0.55000000000000004">
      <c r="A112" s="1"/>
      <c r="B112" s="140" t="s">
        <v>156</v>
      </c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4"/>
      <c r="T112" s="5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21.75" customHeight="1" x14ac:dyDescent="0.55000000000000004">
      <c r="A113" s="1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4"/>
      <c r="T113" s="5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21.75" customHeight="1" x14ac:dyDescent="0.55000000000000004">
      <c r="A114" s="1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4"/>
      <c r="T114" s="5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21.75" customHeight="1" x14ac:dyDescent="0.55000000000000004">
      <c r="A115" s="1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4"/>
      <c r="T115" s="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21.75" customHeight="1" x14ac:dyDescent="0.55000000000000004">
      <c r="A116" s="1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4"/>
      <c r="T116" s="5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21.75" customHeight="1" x14ac:dyDescent="0.55000000000000004">
      <c r="A117" s="1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4"/>
      <c r="T117" s="5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21.75" customHeight="1" x14ac:dyDescent="0.55000000000000004">
      <c r="A118" s="1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4"/>
      <c r="T118" s="5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21.75" customHeight="1" x14ac:dyDescent="0.55000000000000004">
      <c r="A119" s="1"/>
      <c r="B119" s="141" t="s">
        <v>157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4"/>
      <c r="T119" s="5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33" customHeight="1" x14ac:dyDescent="0.35">
      <c r="A120" s="127"/>
      <c r="S120" s="128"/>
      <c r="T120" s="129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</row>
    <row r="121" spans="1:39" ht="5.25" customHeight="1" x14ac:dyDescent="0.55000000000000004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5.25" customHeight="1" x14ac:dyDescent="0.55000000000000004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31.5" customHeight="1" x14ac:dyDescent="0.55000000000000004">
      <c r="A123" s="1"/>
      <c r="B123" s="130" t="s">
        <v>158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15.75" customHeight="1" x14ac:dyDescent="0.55000000000000004">
      <c r="A124" s="1"/>
      <c r="B124" s="131" t="s">
        <v>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132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15.75" customHeight="1" x14ac:dyDescent="0.55000000000000004">
      <c r="A125" s="1"/>
      <c r="B125" s="4" t="s">
        <v>159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15.75" customHeight="1" x14ac:dyDescent="0.55000000000000004">
      <c r="A126" s="1"/>
      <c r="B126" s="131" t="s">
        <v>11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15.75" customHeight="1" x14ac:dyDescent="0.55000000000000004">
      <c r="A127" s="1"/>
      <c r="B127" s="4" t="s">
        <v>160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15.75" customHeight="1" x14ac:dyDescent="0.55000000000000004">
      <c r="A128" s="1"/>
      <c r="B128" s="131" t="s">
        <v>161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16.5" customHeight="1" x14ac:dyDescent="0.55000000000000004">
      <c r="A129" s="133"/>
      <c r="B129" s="134" t="s">
        <v>162</v>
      </c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</row>
    <row r="130" spans="1:39" ht="18" customHeight="1" x14ac:dyDescent="0.55000000000000004">
      <c r="A130" s="133"/>
      <c r="B130" s="134" t="s">
        <v>163</v>
      </c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</row>
    <row r="131" spans="1:39" ht="18" customHeight="1" x14ac:dyDescent="0.55000000000000004">
      <c r="A131" s="133"/>
      <c r="B131" s="134" t="s">
        <v>164</v>
      </c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</row>
    <row r="132" spans="1:39" ht="18" customHeight="1" x14ac:dyDescent="0.55000000000000004">
      <c r="A132" s="133"/>
      <c r="B132" s="134" t="s">
        <v>165</v>
      </c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</row>
    <row r="133" spans="1:39" ht="18" customHeight="1" x14ac:dyDescent="0.55000000000000004">
      <c r="A133" s="133"/>
      <c r="B133" s="134" t="s">
        <v>166</v>
      </c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</row>
    <row r="134" spans="1:39" ht="18" customHeight="1" x14ac:dyDescent="0.55000000000000004">
      <c r="A134" s="133"/>
      <c r="B134" s="134" t="s">
        <v>167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</row>
    <row r="135" spans="1:39" ht="15" customHeight="1" x14ac:dyDescent="0.55000000000000004">
      <c r="A135" s="121"/>
      <c r="B135" s="136" t="s">
        <v>168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5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</row>
    <row r="136" spans="1:39" ht="15" customHeight="1" x14ac:dyDescent="0.55000000000000004">
      <c r="A136" s="121"/>
      <c r="B136" s="136" t="s">
        <v>169</v>
      </c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5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</row>
    <row r="137" spans="1:39" ht="15" customHeight="1" x14ac:dyDescent="0.55000000000000004">
      <c r="A137" s="121"/>
      <c r="B137" s="136" t="s">
        <v>170</v>
      </c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5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</row>
    <row r="138" spans="1:39" ht="15" customHeight="1" x14ac:dyDescent="0.55000000000000004">
      <c r="A138" s="121"/>
      <c r="B138" s="136" t="s">
        <v>171</v>
      </c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5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</row>
    <row r="139" spans="1:39" ht="15" customHeight="1" x14ac:dyDescent="0.55000000000000004">
      <c r="A139" s="121"/>
      <c r="B139" s="136" t="s">
        <v>172</v>
      </c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5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</row>
    <row r="140" spans="1:39" ht="15" customHeight="1" x14ac:dyDescent="0.55000000000000004">
      <c r="A140" s="121"/>
      <c r="B140" s="136" t="s">
        <v>173</v>
      </c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5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</row>
    <row r="141" spans="1:39" ht="15" customHeight="1" x14ac:dyDescent="0.55000000000000004">
      <c r="A141" s="121"/>
      <c r="B141" s="136" t="s">
        <v>174</v>
      </c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5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</row>
    <row r="142" spans="1:39" ht="15" customHeight="1" x14ac:dyDescent="0.55000000000000004">
      <c r="A142" s="121"/>
      <c r="B142" s="136" t="s">
        <v>175</v>
      </c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5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</row>
    <row r="143" spans="1:39" ht="15" customHeight="1" x14ac:dyDescent="0.55000000000000004">
      <c r="A143" s="121"/>
      <c r="B143" s="136" t="s">
        <v>176</v>
      </c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5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</row>
    <row r="144" spans="1:39" ht="15" customHeight="1" x14ac:dyDescent="0.55000000000000004">
      <c r="A144" s="121"/>
      <c r="B144" s="136" t="s">
        <v>177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5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</row>
    <row r="145" spans="1:39" ht="15" customHeight="1" x14ac:dyDescent="0.55000000000000004">
      <c r="A145" s="121"/>
      <c r="B145" s="136" t="s">
        <v>178</v>
      </c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5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</row>
    <row r="146" spans="1:39" ht="25.5" customHeight="1" x14ac:dyDescent="0.55000000000000004">
      <c r="A146" s="1"/>
      <c r="B146" s="131" t="s">
        <v>179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5.25" customHeight="1" x14ac:dyDescent="0.55000000000000004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5.25" customHeight="1" x14ac:dyDescent="0.55000000000000004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5.25" customHeight="1" x14ac:dyDescent="0.55000000000000004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5.25" customHeight="1" x14ac:dyDescent="0.55000000000000004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5.25" customHeight="1" x14ac:dyDescent="0.55000000000000004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5.25" customHeight="1" x14ac:dyDescent="0.55000000000000004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5.25" customHeight="1" x14ac:dyDescent="0.55000000000000004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5.25" customHeight="1" x14ac:dyDescent="0.55000000000000004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5.25" customHeight="1" x14ac:dyDescent="0.55000000000000004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5.25" customHeight="1" x14ac:dyDescent="0.55000000000000004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5.25" customHeight="1" x14ac:dyDescent="0.55000000000000004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5.25" customHeight="1" x14ac:dyDescent="0.55000000000000004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5.25" customHeight="1" x14ac:dyDescent="0.5500000000000000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5.25" customHeight="1" x14ac:dyDescent="0.5500000000000000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5.25" customHeight="1" x14ac:dyDescent="0.5500000000000000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5.25" customHeight="1" x14ac:dyDescent="0.5500000000000000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5.25" customHeight="1" x14ac:dyDescent="0.5500000000000000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5.25" customHeight="1" x14ac:dyDescent="0.5500000000000000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5.25" customHeight="1" x14ac:dyDescent="0.5500000000000000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5.25" customHeight="1" x14ac:dyDescent="0.5500000000000000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15.75" customHeight="1" x14ac:dyDescent="0.55000000000000004">
      <c r="A167" s="4"/>
      <c r="B167" s="4"/>
      <c r="C167" s="4"/>
      <c r="D167" s="4"/>
      <c r="E167" s="4"/>
      <c r="F167" s="4"/>
      <c r="G167" s="13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15" customHeight="1" x14ac:dyDescent="0.55000000000000004">
      <c r="A168" s="4"/>
      <c r="B168" s="4"/>
      <c r="C168" s="4"/>
      <c r="D168" s="4"/>
      <c r="E168" s="4"/>
      <c r="F168" s="4"/>
      <c r="G168" s="13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 x14ac:dyDescent="0.55000000000000004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 x14ac:dyDescent="0.55000000000000004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 x14ac:dyDescent="0.55000000000000004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 x14ac:dyDescent="0.55000000000000004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 x14ac:dyDescent="0.55000000000000004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 x14ac:dyDescent="0.55000000000000004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 x14ac:dyDescent="0.55000000000000004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 x14ac:dyDescent="0.55000000000000004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 x14ac:dyDescent="0.55000000000000004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 x14ac:dyDescent="0.55000000000000004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 x14ac:dyDescent="0.55000000000000004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 x14ac:dyDescent="0.55000000000000004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 x14ac:dyDescent="0.55000000000000004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 x14ac:dyDescent="0.55000000000000004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 x14ac:dyDescent="0.55000000000000004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 x14ac:dyDescent="0.55000000000000004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 x14ac:dyDescent="0.55000000000000004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 x14ac:dyDescent="0.55000000000000004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 x14ac:dyDescent="0.55000000000000004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 x14ac:dyDescent="0.55000000000000004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 x14ac:dyDescent="0.55000000000000004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 x14ac:dyDescent="0.55000000000000004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 x14ac:dyDescent="0.55000000000000004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 x14ac:dyDescent="0.55000000000000004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 x14ac:dyDescent="0.55000000000000004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 x14ac:dyDescent="0.55000000000000004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 x14ac:dyDescent="0.55000000000000004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 x14ac:dyDescent="0.55000000000000004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 x14ac:dyDescent="0.55000000000000004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 x14ac:dyDescent="0.55000000000000004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 x14ac:dyDescent="0.55000000000000004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 x14ac:dyDescent="0.55000000000000004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 x14ac:dyDescent="0.55000000000000004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 x14ac:dyDescent="0.55000000000000004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 x14ac:dyDescent="0.55000000000000004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 x14ac:dyDescent="0.55000000000000004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 x14ac:dyDescent="0.55000000000000004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 x14ac:dyDescent="0.55000000000000004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 x14ac:dyDescent="0.55000000000000004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 x14ac:dyDescent="0.55000000000000004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 x14ac:dyDescent="0.55000000000000004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 x14ac:dyDescent="0.55000000000000004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 x14ac:dyDescent="0.55000000000000004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 x14ac:dyDescent="0.55000000000000004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 x14ac:dyDescent="0.55000000000000004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 x14ac:dyDescent="0.55000000000000004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 x14ac:dyDescent="0.55000000000000004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 x14ac:dyDescent="0.55000000000000004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 x14ac:dyDescent="0.55000000000000004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 x14ac:dyDescent="0.55000000000000004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 x14ac:dyDescent="0.55000000000000004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 x14ac:dyDescent="0.55000000000000004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 x14ac:dyDescent="0.55000000000000004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 x14ac:dyDescent="0.55000000000000004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 x14ac:dyDescent="0.55000000000000004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 x14ac:dyDescent="0.55000000000000004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 x14ac:dyDescent="0.55000000000000004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 x14ac:dyDescent="0.55000000000000004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 x14ac:dyDescent="0.55000000000000004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 x14ac:dyDescent="0.55000000000000004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 x14ac:dyDescent="0.55000000000000004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 x14ac:dyDescent="0.55000000000000004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 x14ac:dyDescent="0.55000000000000004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 x14ac:dyDescent="0.55000000000000004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 x14ac:dyDescent="0.55000000000000004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 x14ac:dyDescent="0.55000000000000004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 x14ac:dyDescent="0.55000000000000004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 x14ac:dyDescent="0.55000000000000004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 x14ac:dyDescent="0.55000000000000004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 x14ac:dyDescent="0.55000000000000004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 x14ac:dyDescent="0.55000000000000004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 x14ac:dyDescent="0.55000000000000004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 x14ac:dyDescent="0.55000000000000004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 x14ac:dyDescent="0.55000000000000004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 x14ac:dyDescent="0.55000000000000004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 x14ac:dyDescent="0.55000000000000004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 x14ac:dyDescent="0.55000000000000004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 x14ac:dyDescent="0.55000000000000004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 x14ac:dyDescent="0.55000000000000004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 x14ac:dyDescent="0.55000000000000004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 x14ac:dyDescent="0.55000000000000004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 x14ac:dyDescent="0.55000000000000004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 x14ac:dyDescent="0.55000000000000004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 x14ac:dyDescent="0.55000000000000004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 x14ac:dyDescent="0.55000000000000004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 x14ac:dyDescent="0.55000000000000004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 x14ac:dyDescent="0.55000000000000004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 x14ac:dyDescent="0.55000000000000004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 x14ac:dyDescent="0.55000000000000004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 x14ac:dyDescent="0.55000000000000004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 x14ac:dyDescent="0.55000000000000004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 x14ac:dyDescent="0.55000000000000004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 x14ac:dyDescent="0.55000000000000004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 x14ac:dyDescent="0.55000000000000004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 x14ac:dyDescent="0.55000000000000004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 x14ac:dyDescent="0.55000000000000004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 x14ac:dyDescent="0.55000000000000004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 x14ac:dyDescent="0.55000000000000004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 x14ac:dyDescent="0.55000000000000004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 x14ac:dyDescent="0.55000000000000004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 x14ac:dyDescent="0.55000000000000004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 x14ac:dyDescent="0.55000000000000004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 x14ac:dyDescent="0.55000000000000004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 x14ac:dyDescent="0.55000000000000004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 x14ac:dyDescent="0.55000000000000004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 x14ac:dyDescent="0.55000000000000004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 x14ac:dyDescent="0.55000000000000004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 x14ac:dyDescent="0.55000000000000004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 x14ac:dyDescent="0.55000000000000004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 x14ac:dyDescent="0.55000000000000004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 x14ac:dyDescent="0.55000000000000004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 x14ac:dyDescent="0.55000000000000004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 x14ac:dyDescent="0.55000000000000004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 x14ac:dyDescent="0.55000000000000004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 x14ac:dyDescent="0.55000000000000004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 x14ac:dyDescent="0.55000000000000004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 x14ac:dyDescent="0.55000000000000004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 x14ac:dyDescent="0.55000000000000004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 x14ac:dyDescent="0.55000000000000004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 x14ac:dyDescent="0.55000000000000004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 x14ac:dyDescent="0.55000000000000004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 x14ac:dyDescent="0.55000000000000004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 x14ac:dyDescent="0.55000000000000004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 x14ac:dyDescent="0.55000000000000004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 x14ac:dyDescent="0.55000000000000004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 x14ac:dyDescent="0.55000000000000004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 x14ac:dyDescent="0.55000000000000004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 x14ac:dyDescent="0.55000000000000004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 x14ac:dyDescent="0.55000000000000004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 x14ac:dyDescent="0.55000000000000004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 x14ac:dyDescent="0.55000000000000004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 x14ac:dyDescent="0.55000000000000004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 x14ac:dyDescent="0.55000000000000004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 x14ac:dyDescent="0.55000000000000004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 x14ac:dyDescent="0.55000000000000004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 x14ac:dyDescent="0.55000000000000004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 x14ac:dyDescent="0.55000000000000004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 x14ac:dyDescent="0.55000000000000004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 x14ac:dyDescent="0.55000000000000004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 x14ac:dyDescent="0.55000000000000004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 x14ac:dyDescent="0.55000000000000004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 x14ac:dyDescent="0.55000000000000004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 x14ac:dyDescent="0.55000000000000004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 x14ac:dyDescent="0.55000000000000004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 x14ac:dyDescent="0.55000000000000004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 x14ac:dyDescent="0.55000000000000004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 x14ac:dyDescent="0.55000000000000004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 x14ac:dyDescent="0.55000000000000004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 x14ac:dyDescent="0.55000000000000004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 x14ac:dyDescent="0.55000000000000004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 x14ac:dyDescent="0.55000000000000004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 x14ac:dyDescent="0.55000000000000004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 x14ac:dyDescent="0.55000000000000004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 x14ac:dyDescent="0.55000000000000004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 x14ac:dyDescent="0.55000000000000004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 x14ac:dyDescent="0.55000000000000004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 x14ac:dyDescent="0.55000000000000004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 x14ac:dyDescent="0.55000000000000004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 x14ac:dyDescent="0.55000000000000004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 x14ac:dyDescent="0.55000000000000004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 x14ac:dyDescent="0.55000000000000004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 x14ac:dyDescent="0.55000000000000004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 x14ac:dyDescent="0.55000000000000004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 x14ac:dyDescent="0.55000000000000004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 x14ac:dyDescent="0.55000000000000004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 x14ac:dyDescent="0.55000000000000004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 x14ac:dyDescent="0.55000000000000004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 x14ac:dyDescent="0.55000000000000004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 x14ac:dyDescent="0.55000000000000004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 x14ac:dyDescent="0.55000000000000004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 x14ac:dyDescent="0.55000000000000004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 x14ac:dyDescent="0.55000000000000004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 x14ac:dyDescent="0.55000000000000004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 x14ac:dyDescent="0.55000000000000004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 x14ac:dyDescent="0.55000000000000004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 x14ac:dyDescent="0.55000000000000004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 x14ac:dyDescent="0.55000000000000004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 x14ac:dyDescent="0.55000000000000004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 x14ac:dyDescent="0.55000000000000004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 x14ac:dyDescent="0.55000000000000004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 x14ac:dyDescent="0.55000000000000004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 x14ac:dyDescent="0.55000000000000004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 x14ac:dyDescent="0.55000000000000004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 x14ac:dyDescent="0.55000000000000004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 x14ac:dyDescent="0.55000000000000004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 x14ac:dyDescent="0.55000000000000004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 x14ac:dyDescent="0.55000000000000004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 x14ac:dyDescent="0.55000000000000004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 x14ac:dyDescent="0.55000000000000004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 x14ac:dyDescent="0.55000000000000004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 x14ac:dyDescent="0.55000000000000004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 x14ac:dyDescent="0.55000000000000004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 x14ac:dyDescent="0.55000000000000004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 x14ac:dyDescent="0.55000000000000004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 x14ac:dyDescent="0.55000000000000004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 x14ac:dyDescent="0.55000000000000004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 x14ac:dyDescent="0.55000000000000004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 x14ac:dyDescent="0.55000000000000004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 x14ac:dyDescent="0.55000000000000004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 x14ac:dyDescent="0.55000000000000004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 x14ac:dyDescent="0.55000000000000004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 x14ac:dyDescent="0.55000000000000004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 x14ac:dyDescent="0.55000000000000004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 x14ac:dyDescent="0.55000000000000004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 x14ac:dyDescent="0.55000000000000004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 x14ac:dyDescent="0.55000000000000004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 x14ac:dyDescent="0.55000000000000004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 x14ac:dyDescent="0.55000000000000004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 x14ac:dyDescent="0.55000000000000004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 x14ac:dyDescent="0.55000000000000004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 x14ac:dyDescent="0.55000000000000004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 x14ac:dyDescent="0.55000000000000004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 x14ac:dyDescent="0.55000000000000004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 x14ac:dyDescent="0.55000000000000004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 x14ac:dyDescent="0.55000000000000004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 x14ac:dyDescent="0.55000000000000004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 x14ac:dyDescent="0.55000000000000004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 x14ac:dyDescent="0.55000000000000004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 x14ac:dyDescent="0.55000000000000004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 x14ac:dyDescent="0.55000000000000004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 x14ac:dyDescent="0.55000000000000004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 x14ac:dyDescent="0.55000000000000004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 x14ac:dyDescent="0.55000000000000004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 x14ac:dyDescent="0.55000000000000004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 x14ac:dyDescent="0.55000000000000004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 x14ac:dyDescent="0.55000000000000004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 x14ac:dyDescent="0.55000000000000004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 x14ac:dyDescent="0.55000000000000004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 x14ac:dyDescent="0.55000000000000004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 x14ac:dyDescent="0.55000000000000004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 x14ac:dyDescent="0.55000000000000004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 x14ac:dyDescent="0.55000000000000004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 x14ac:dyDescent="0.55000000000000004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 x14ac:dyDescent="0.55000000000000004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 x14ac:dyDescent="0.55000000000000004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 x14ac:dyDescent="0.55000000000000004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 x14ac:dyDescent="0.55000000000000004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 x14ac:dyDescent="0.55000000000000004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 x14ac:dyDescent="0.55000000000000004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 x14ac:dyDescent="0.55000000000000004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 x14ac:dyDescent="0.55000000000000004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 x14ac:dyDescent="0.55000000000000004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 x14ac:dyDescent="0.55000000000000004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 x14ac:dyDescent="0.55000000000000004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 x14ac:dyDescent="0.55000000000000004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 x14ac:dyDescent="0.55000000000000004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 x14ac:dyDescent="0.55000000000000004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 x14ac:dyDescent="0.55000000000000004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 x14ac:dyDescent="0.55000000000000004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 x14ac:dyDescent="0.55000000000000004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 x14ac:dyDescent="0.55000000000000004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 x14ac:dyDescent="0.55000000000000004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 x14ac:dyDescent="0.55000000000000004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 x14ac:dyDescent="0.55000000000000004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 x14ac:dyDescent="0.55000000000000004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 x14ac:dyDescent="0.55000000000000004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 x14ac:dyDescent="0.55000000000000004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 x14ac:dyDescent="0.55000000000000004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 x14ac:dyDescent="0.55000000000000004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 x14ac:dyDescent="0.55000000000000004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 x14ac:dyDescent="0.55000000000000004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 x14ac:dyDescent="0.55000000000000004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 x14ac:dyDescent="0.55000000000000004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 x14ac:dyDescent="0.55000000000000004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 x14ac:dyDescent="0.55000000000000004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 x14ac:dyDescent="0.55000000000000004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 x14ac:dyDescent="0.55000000000000004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 x14ac:dyDescent="0.55000000000000004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 x14ac:dyDescent="0.55000000000000004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 x14ac:dyDescent="0.55000000000000004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 x14ac:dyDescent="0.55000000000000004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 x14ac:dyDescent="0.55000000000000004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 x14ac:dyDescent="0.55000000000000004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 x14ac:dyDescent="0.55000000000000004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 x14ac:dyDescent="0.55000000000000004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 x14ac:dyDescent="0.55000000000000004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 x14ac:dyDescent="0.55000000000000004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 x14ac:dyDescent="0.55000000000000004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 x14ac:dyDescent="0.55000000000000004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 x14ac:dyDescent="0.55000000000000004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 x14ac:dyDescent="0.55000000000000004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 x14ac:dyDescent="0.55000000000000004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 x14ac:dyDescent="0.55000000000000004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 x14ac:dyDescent="0.55000000000000004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 x14ac:dyDescent="0.55000000000000004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 x14ac:dyDescent="0.55000000000000004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 x14ac:dyDescent="0.55000000000000004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 x14ac:dyDescent="0.55000000000000004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 x14ac:dyDescent="0.55000000000000004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 x14ac:dyDescent="0.55000000000000004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 x14ac:dyDescent="0.55000000000000004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 x14ac:dyDescent="0.55000000000000004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 x14ac:dyDescent="0.55000000000000004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 x14ac:dyDescent="0.55000000000000004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 x14ac:dyDescent="0.55000000000000004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 x14ac:dyDescent="0.55000000000000004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 x14ac:dyDescent="0.55000000000000004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 x14ac:dyDescent="0.55000000000000004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 x14ac:dyDescent="0.55000000000000004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 x14ac:dyDescent="0.55000000000000004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 x14ac:dyDescent="0.55000000000000004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 x14ac:dyDescent="0.55000000000000004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 x14ac:dyDescent="0.55000000000000004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 x14ac:dyDescent="0.55000000000000004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 x14ac:dyDescent="0.55000000000000004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 x14ac:dyDescent="0.55000000000000004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 x14ac:dyDescent="0.55000000000000004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 x14ac:dyDescent="0.55000000000000004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 x14ac:dyDescent="0.55000000000000004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 x14ac:dyDescent="0.55000000000000004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 x14ac:dyDescent="0.55000000000000004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 x14ac:dyDescent="0.55000000000000004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 x14ac:dyDescent="0.55000000000000004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 x14ac:dyDescent="0.55000000000000004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 x14ac:dyDescent="0.55000000000000004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 x14ac:dyDescent="0.55000000000000004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 x14ac:dyDescent="0.55000000000000004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 x14ac:dyDescent="0.55000000000000004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 x14ac:dyDescent="0.55000000000000004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 x14ac:dyDescent="0.55000000000000004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 x14ac:dyDescent="0.55000000000000004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 x14ac:dyDescent="0.55000000000000004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 x14ac:dyDescent="0.55000000000000004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 x14ac:dyDescent="0.55000000000000004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 x14ac:dyDescent="0.55000000000000004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 x14ac:dyDescent="0.55000000000000004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 x14ac:dyDescent="0.55000000000000004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 x14ac:dyDescent="0.55000000000000004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 x14ac:dyDescent="0.55000000000000004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 x14ac:dyDescent="0.55000000000000004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 x14ac:dyDescent="0.55000000000000004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 x14ac:dyDescent="0.55000000000000004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 x14ac:dyDescent="0.55000000000000004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 x14ac:dyDescent="0.55000000000000004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 x14ac:dyDescent="0.55000000000000004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 x14ac:dyDescent="0.55000000000000004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 x14ac:dyDescent="0.55000000000000004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 x14ac:dyDescent="0.55000000000000004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 x14ac:dyDescent="0.55000000000000004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 x14ac:dyDescent="0.55000000000000004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 x14ac:dyDescent="0.55000000000000004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 x14ac:dyDescent="0.55000000000000004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 x14ac:dyDescent="0.55000000000000004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 x14ac:dyDescent="0.55000000000000004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 x14ac:dyDescent="0.55000000000000004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 x14ac:dyDescent="0.55000000000000004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 x14ac:dyDescent="0.55000000000000004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 x14ac:dyDescent="0.55000000000000004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 x14ac:dyDescent="0.55000000000000004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 x14ac:dyDescent="0.55000000000000004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 x14ac:dyDescent="0.55000000000000004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 x14ac:dyDescent="0.55000000000000004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 x14ac:dyDescent="0.55000000000000004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 x14ac:dyDescent="0.55000000000000004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 x14ac:dyDescent="0.55000000000000004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 x14ac:dyDescent="0.55000000000000004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 x14ac:dyDescent="0.55000000000000004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 x14ac:dyDescent="0.55000000000000004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 x14ac:dyDescent="0.55000000000000004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 x14ac:dyDescent="0.55000000000000004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 x14ac:dyDescent="0.55000000000000004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 x14ac:dyDescent="0.55000000000000004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 x14ac:dyDescent="0.55000000000000004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 x14ac:dyDescent="0.55000000000000004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 x14ac:dyDescent="0.55000000000000004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 x14ac:dyDescent="0.55000000000000004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 x14ac:dyDescent="0.55000000000000004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 x14ac:dyDescent="0.55000000000000004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 x14ac:dyDescent="0.55000000000000004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 x14ac:dyDescent="0.55000000000000004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 x14ac:dyDescent="0.55000000000000004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 x14ac:dyDescent="0.55000000000000004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 x14ac:dyDescent="0.55000000000000004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 x14ac:dyDescent="0.55000000000000004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 x14ac:dyDescent="0.55000000000000004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 x14ac:dyDescent="0.55000000000000004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 x14ac:dyDescent="0.55000000000000004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 x14ac:dyDescent="0.55000000000000004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 x14ac:dyDescent="0.55000000000000004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 x14ac:dyDescent="0.55000000000000004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 x14ac:dyDescent="0.55000000000000004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 x14ac:dyDescent="0.55000000000000004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 x14ac:dyDescent="0.55000000000000004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 x14ac:dyDescent="0.55000000000000004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 x14ac:dyDescent="0.55000000000000004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 x14ac:dyDescent="0.55000000000000004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 x14ac:dyDescent="0.55000000000000004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 x14ac:dyDescent="0.55000000000000004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 x14ac:dyDescent="0.55000000000000004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 x14ac:dyDescent="0.55000000000000004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 x14ac:dyDescent="0.55000000000000004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 x14ac:dyDescent="0.55000000000000004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 x14ac:dyDescent="0.55000000000000004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 x14ac:dyDescent="0.55000000000000004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 x14ac:dyDescent="0.55000000000000004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 x14ac:dyDescent="0.55000000000000004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 x14ac:dyDescent="0.55000000000000004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 x14ac:dyDescent="0.55000000000000004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 x14ac:dyDescent="0.55000000000000004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 x14ac:dyDescent="0.55000000000000004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 x14ac:dyDescent="0.55000000000000004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 x14ac:dyDescent="0.55000000000000004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 x14ac:dyDescent="0.55000000000000004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 x14ac:dyDescent="0.55000000000000004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 x14ac:dyDescent="0.55000000000000004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 x14ac:dyDescent="0.55000000000000004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 x14ac:dyDescent="0.55000000000000004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 x14ac:dyDescent="0.55000000000000004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 x14ac:dyDescent="0.55000000000000004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 x14ac:dyDescent="0.55000000000000004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 x14ac:dyDescent="0.55000000000000004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 x14ac:dyDescent="0.55000000000000004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 x14ac:dyDescent="0.55000000000000004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 x14ac:dyDescent="0.55000000000000004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 x14ac:dyDescent="0.55000000000000004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 x14ac:dyDescent="0.55000000000000004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 x14ac:dyDescent="0.55000000000000004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 x14ac:dyDescent="0.55000000000000004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 x14ac:dyDescent="0.55000000000000004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 x14ac:dyDescent="0.55000000000000004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 x14ac:dyDescent="0.55000000000000004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 x14ac:dyDescent="0.55000000000000004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 x14ac:dyDescent="0.55000000000000004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 x14ac:dyDescent="0.55000000000000004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 x14ac:dyDescent="0.55000000000000004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 x14ac:dyDescent="0.55000000000000004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 x14ac:dyDescent="0.55000000000000004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 x14ac:dyDescent="0.55000000000000004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 x14ac:dyDescent="0.55000000000000004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 x14ac:dyDescent="0.55000000000000004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 x14ac:dyDescent="0.55000000000000004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 x14ac:dyDescent="0.55000000000000004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 x14ac:dyDescent="0.55000000000000004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 x14ac:dyDescent="0.55000000000000004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 x14ac:dyDescent="0.55000000000000004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 x14ac:dyDescent="0.55000000000000004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 x14ac:dyDescent="0.55000000000000004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 x14ac:dyDescent="0.55000000000000004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 x14ac:dyDescent="0.55000000000000004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 x14ac:dyDescent="0.55000000000000004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 x14ac:dyDescent="0.55000000000000004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 x14ac:dyDescent="0.55000000000000004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 x14ac:dyDescent="0.55000000000000004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 x14ac:dyDescent="0.55000000000000004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 x14ac:dyDescent="0.55000000000000004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 x14ac:dyDescent="0.55000000000000004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 x14ac:dyDescent="0.55000000000000004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 x14ac:dyDescent="0.55000000000000004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 x14ac:dyDescent="0.55000000000000004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 x14ac:dyDescent="0.55000000000000004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 x14ac:dyDescent="0.55000000000000004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 x14ac:dyDescent="0.55000000000000004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 x14ac:dyDescent="0.55000000000000004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 x14ac:dyDescent="0.55000000000000004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 x14ac:dyDescent="0.55000000000000004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 x14ac:dyDescent="0.55000000000000004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 x14ac:dyDescent="0.55000000000000004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 x14ac:dyDescent="0.55000000000000004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 x14ac:dyDescent="0.55000000000000004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 x14ac:dyDescent="0.55000000000000004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 x14ac:dyDescent="0.55000000000000004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 x14ac:dyDescent="0.55000000000000004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 x14ac:dyDescent="0.55000000000000004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 x14ac:dyDescent="0.55000000000000004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 x14ac:dyDescent="0.55000000000000004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 x14ac:dyDescent="0.55000000000000004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 x14ac:dyDescent="0.55000000000000004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 x14ac:dyDescent="0.55000000000000004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 x14ac:dyDescent="0.55000000000000004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 x14ac:dyDescent="0.55000000000000004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 x14ac:dyDescent="0.55000000000000004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 x14ac:dyDescent="0.55000000000000004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 x14ac:dyDescent="0.55000000000000004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 x14ac:dyDescent="0.55000000000000004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 x14ac:dyDescent="0.55000000000000004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 x14ac:dyDescent="0.55000000000000004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 x14ac:dyDescent="0.55000000000000004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 x14ac:dyDescent="0.55000000000000004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 x14ac:dyDescent="0.55000000000000004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 x14ac:dyDescent="0.55000000000000004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 x14ac:dyDescent="0.55000000000000004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 x14ac:dyDescent="0.55000000000000004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 x14ac:dyDescent="0.55000000000000004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 x14ac:dyDescent="0.55000000000000004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 x14ac:dyDescent="0.55000000000000004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 x14ac:dyDescent="0.55000000000000004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 x14ac:dyDescent="0.55000000000000004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 x14ac:dyDescent="0.55000000000000004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 x14ac:dyDescent="0.55000000000000004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 x14ac:dyDescent="0.55000000000000004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 x14ac:dyDescent="0.55000000000000004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 x14ac:dyDescent="0.55000000000000004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 x14ac:dyDescent="0.55000000000000004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 x14ac:dyDescent="0.55000000000000004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 x14ac:dyDescent="0.55000000000000004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 x14ac:dyDescent="0.55000000000000004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 x14ac:dyDescent="0.55000000000000004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 x14ac:dyDescent="0.55000000000000004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 x14ac:dyDescent="0.55000000000000004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 x14ac:dyDescent="0.55000000000000004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 x14ac:dyDescent="0.55000000000000004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 x14ac:dyDescent="0.55000000000000004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 x14ac:dyDescent="0.55000000000000004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 x14ac:dyDescent="0.55000000000000004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 x14ac:dyDescent="0.55000000000000004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 x14ac:dyDescent="0.55000000000000004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 x14ac:dyDescent="0.55000000000000004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 x14ac:dyDescent="0.55000000000000004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 x14ac:dyDescent="0.55000000000000004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 x14ac:dyDescent="0.55000000000000004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 x14ac:dyDescent="0.55000000000000004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 x14ac:dyDescent="0.55000000000000004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 x14ac:dyDescent="0.55000000000000004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 x14ac:dyDescent="0.55000000000000004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 x14ac:dyDescent="0.55000000000000004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 x14ac:dyDescent="0.55000000000000004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 x14ac:dyDescent="0.55000000000000004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 x14ac:dyDescent="0.55000000000000004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 x14ac:dyDescent="0.55000000000000004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 x14ac:dyDescent="0.55000000000000004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 x14ac:dyDescent="0.55000000000000004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 x14ac:dyDescent="0.55000000000000004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 x14ac:dyDescent="0.55000000000000004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 x14ac:dyDescent="0.55000000000000004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 x14ac:dyDescent="0.55000000000000004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 x14ac:dyDescent="0.55000000000000004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 x14ac:dyDescent="0.55000000000000004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 x14ac:dyDescent="0.55000000000000004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 x14ac:dyDescent="0.55000000000000004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 x14ac:dyDescent="0.55000000000000004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 x14ac:dyDescent="0.55000000000000004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 x14ac:dyDescent="0.55000000000000004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 x14ac:dyDescent="0.55000000000000004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 x14ac:dyDescent="0.55000000000000004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 x14ac:dyDescent="0.55000000000000004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 x14ac:dyDescent="0.55000000000000004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 x14ac:dyDescent="0.55000000000000004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 x14ac:dyDescent="0.55000000000000004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 x14ac:dyDescent="0.55000000000000004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 x14ac:dyDescent="0.55000000000000004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 x14ac:dyDescent="0.55000000000000004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 x14ac:dyDescent="0.55000000000000004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 x14ac:dyDescent="0.55000000000000004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 x14ac:dyDescent="0.55000000000000004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 x14ac:dyDescent="0.55000000000000004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 x14ac:dyDescent="0.55000000000000004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 x14ac:dyDescent="0.55000000000000004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 x14ac:dyDescent="0.55000000000000004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 x14ac:dyDescent="0.55000000000000004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 x14ac:dyDescent="0.55000000000000004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 x14ac:dyDescent="0.55000000000000004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 x14ac:dyDescent="0.55000000000000004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 x14ac:dyDescent="0.55000000000000004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 x14ac:dyDescent="0.55000000000000004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 x14ac:dyDescent="0.55000000000000004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 x14ac:dyDescent="0.55000000000000004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 x14ac:dyDescent="0.55000000000000004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 x14ac:dyDescent="0.55000000000000004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 x14ac:dyDescent="0.55000000000000004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 x14ac:dyDescent="0.55000000000000004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 x14ac:dyDescent="0.55000000000000004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 x14ac:dyDescent="0.55000000000000004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 x14ac:dyDescent="0.55000000000000004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 x14ac:dyDescent="0.55000000000000004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 x14ac:dyDescent="0.55000000000000004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 x14ac:dyDescent="0.55000000000000004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 x14ac:dyDescent="0.55000000000000004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 x14ac:dyDescent="0.55000000000000004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 x14ac:dyDescent="0.55000000000000004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 x14ac:dyDescent="0.55000000000000004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 x14ac:dyDescent="0.55000000000000004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 x14ac:dyDescent="0.55000000000000004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 x14ac:dyDescent="0.55000000000000004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 x14ac:dyDescent="0.55000000000000004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 x14ac:dyDescent="0.55000000000000004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 x14ac:dyDescent="0.55000000000000004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 x14ac:dyDescent="0.55000000000000004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 x14ac:dyDescent="0.55000000000000004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 x14ac:dyDescent="0.55000000000000004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 x14ac:dyDescent="0.55000000000000004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 x14ac:dyDescent="0.55000000000000004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 x14ac:dyDescent="0.55000000000000004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 x14ac:dyDescent="0.55000000000000004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 x14ac:dyDescent="0.55000000000000004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 x14ac:dyDescent="0.55000000000000004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 x14ac:dyDescent="0.55000000000000004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 x14ac:dyDescent="0.55000000000000004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 x14ac:dyDescent="0.55000000000000004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 x14ac:dyDescent="0.55000000000000004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 x14ac:dyDescent="0.55000000000000004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 x14ac:dyDescent="0.55000000000000004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 x14ac:dyDescent="0.55000000000000004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 x14ac:dyDescent="0.55000000000000004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 x14ac:dyDescent="0.55000000000000004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 x14ac:dyDescent="0.55000000000000004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 x14ac:dyDescent="0.55000000000000004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 x14ac:dyDescent="0.55000000000000004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 x14ac:dyDescent="0.55000000000000004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 x14ac:dyDescent="0.55000000000000004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 x14ac:dyDescent="0.55000000000000004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 x14ac:dyDescent="0.55000000000000004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 x14ac:dyDescent="0.55000000000000004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 x14ac:dyDescent="0.55000000000000004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 x14ac:dyDescent="0.55000000000000004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 x14ac:dyDescent="0.55000000000000004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 x14ac:dyDescent="0.55000000000000004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 x14ac:dyDescent="0.55000000000000004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 x14ac:dyDescent="0.55000000000000004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 x14ac:dyDescent="0.55000000000000004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 x14ac:dyDescent="0.55000000000000004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 x14ac:dyDescent="0.55000000000000004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 x14ac:dyDescent="0.55000000000000004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 x14ac:dyDescent="0.55000000000000004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 x14ac:dyDescent="0.55000000000000004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 x14ac:dyDescent="0.55000000000000004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 x14ac:dyDescent="0.55000000000000004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 x14ac:dyDescent="0.55000000000000004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 x14ac:dyDescent="0.55000000000000004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 x14ac:dyDescent="0.55000000000000004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 x14ac:dyDescent="0.55000000000000004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 x14ac:dyDescent="0.55000000000000004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 x14ac:dyDescent="0.55000000000000004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 x14ac:dyDescent="0.55000000000000004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 x14ac:dyDescent="0.55000000000000004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 x14ac:dyDescent="0.55000000000000004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 x14ac:dyDescent="0.55000000000000004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 x14ac:dyDescent="0.55000000000000004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 x14ac:dyDescent="0.55000000000000004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 x14ac:dyDescent="0.55000000000000004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 x14ac:dyDescent="0.55000000000000004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 x14ac:dyDescent="0.55000000000000004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 x14ac:dyDescent="0.55000000000000004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 x14ac:dyDescent="0.55000000000000004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 x14ac:dyDescent="0.55000000000000004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 x14ac:dyDescent="0.55000000000000004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 x14ac:dyDescent="0.55000000000000004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 x14ac:dyDescent="0.55000000000000004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 x14ac:dyDescent="0.55000000000000004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 x14ac:dyDescent="0.55000000000000004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 x14ac:dyDescent="0.55000000000000004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 x14ac:dyDescent="0.55000000000000004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 x14ac:dyDescent="0.55000000000000004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 x14ac:dyDescent="0.55000000000000004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 x14ac:dyDescent="0.55000000000000004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 x14ac:dyDescent="0.55000000000000004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 x14ac:dyDescent="0.55000000000000004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 x14ac:dyDescent="0.55000000000000004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 x14ac:dyDescent="0.55000000000000004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 x14ac:dyDescent="0.55000000000000004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 x14ac:dyDescent="0.55000000000000004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 x14ac:dyDescent="0.55000000000000004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 x14ac:dyDescent="0.55000000000000004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 x14ac:dyDescent="0.55000000000000004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 x14ac:dyDescent="0.55000000000000004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 x14ac:dyDescent="0.55000000000000004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 x14ac:dyDescent="0.55000000000000004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 x14ac:dyDescent="0.55000000000000004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 x14ac:dyDescent="0.55000000000000004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 x14ac:dyDescent="0.55000000000000004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 x14ac:dyDescent="0.55000000000000004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 x14ac:dyDescent="0.55000000000000004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 x14ac:dyDescent="0.55000000000000004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 x14ac:dyDescent="0.55000000000000004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 x14ac:dyDescent="0.55000000000000004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 x14ac:dyDescent="0.55000000000000004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 x14ac:dyDescent="0.55000000000000004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 x14ac:dyDescent="0.55000000000000004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 x14ac:dyDescent="0.55000000000000004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 x14ac:dyDescent="0.55000000000000004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 x14ac:dyDescent="0.55000000000000004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 x14ac:dyDescent="0.55000000000000004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 x14ac:dyDescent="0.55000000000000004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 x14ac:dyDescent="0.55000000000000004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 x14ac:dyDescent="0.55000000000000004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 x14ac:dyDescent="0.55000000000000004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 x14ac:dyDescent="0.55000000000000004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 x14ac:dyDescent="0.55000000000000004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 x14ac:dyDescent="0.55000000000000004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 x14ac:dyDescent="0.55000000000000004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 x14ac:dyDescent="0.55000000000000004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 x14ac:dyDescent="0.55000000000000004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 x14ac:dyDescent="0.55000000000000004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 x14ac:dyDescent="0.55000000000000004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 x14ac:dyDescent="0.55000000000000004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 x14ac:dyDescent="0.55000000000000004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 x14ac:dyDescent="0.55000000000000004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 x14ac:dyDescent="0.55000000000000004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 x14ac:dyDescent="0.55000000000000004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 x14ac:dyDescent="0.55000000000000004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 x14ac:dyDescent="0.55000000000000004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 x14ac:dyDescent="0.55000000000000004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 x14ac:dyDescent="0.55000000000000004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 x14ac:dyDescent="0.55000000000000004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 x14ac:dyDescent="0.55000000000000004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 x14ac:dyDescent="0.55000000000000004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 x14ac:dyDescent="0.55000000000000004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 x14ac:dyDescent="0.55000000000000004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 x14ac:dyDescent="0.55000000000000004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 x14ac:dyDescent="0.55000000000000004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 x14ac:dyDescent="0.55000000000000004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 x14ac:dyDescent="0.55000000000000004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 x14ac:dyDescent="0.55000000000000004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 x14ac:dyDescent="0.55000000000000004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 x14ac:dyDescent="0.55000000000000004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 x14ac:dyDescent="0.55000000000000004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 x14ac:dyDescent="0.55000000000000004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 x14ac:dyDescent="0.55000000000000004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 x14ac:dyDescent="0.55000000000000004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 x14ac:dyDescent="0.55000000000000004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 x14ac:dyDescent="0.55000000000000004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 x14ac:dyDescent="0.55000000000000004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 x14ac:dyDescent="0.55000000000000004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 x14ac:dyDescent="0.55000000000000004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 x14ac:dyDescent="0.55000000000000004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 x14ac:dyDescent="0.55000000000000004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 x14ac:dyDescent="0.55000000000000004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 x14ac:dyDescent="0.55000000000000004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 x14ac:dyDescent="0.55000000000000004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 x14ac:dyDescent="0.55000000000000004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 x14ac:dyDescent="0.55000000000000004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 x14ac:dyDescent="0.55000000000000004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 x14ac:dyDescent="0.55000000000000004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 x14ac:dyDescent="0.55000000000000004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 x14ac:dyDescent="0.55000000000000004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 x14ac:dyDescent="0.55000000000000004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 x14ac:dyDescent="0.55000000000000004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 x14ac:dyDescent="0.55000000000000004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 x14ac:dyDescent="0.55000000000000004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 x14ac:dyDescent="0.55000000000000004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 x14ac:dyDescent="0.55000000000000004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 x14ac:dyDescent="0.55000000000000004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 x14ac:dyDescent="0.55000000000000004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 x14ac:dyDescent="0.55000000000000004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 x14ac:dyDescent="0.55000000000000004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 x14ac:dyDescent="0.55000000000000004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 x14ac:dyDescent="0.55000000000000004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 x14ac:dyDescent="0.55000000000000004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 x14ac:dyDescent="0.55000000000000004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 x14ac:dyDescent="0.55000000000000004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 x14ac:dyDescent="0.55000000000000004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 x14ac:dyDescent="0.55000000000000004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 x14ac:dyDescent="0.55000000000000004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 x14ac:dyDescent="0.55000000000000004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 x14ac:dyDescent="0.55000000000000004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 x14ac:dyDescent="0.55000000000000004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 x14ac:dyDescent="0.55000000000000004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 x14ac:dyDescent="0.55000000000000004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 x14ac:dyDescent="0.55000000000000004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 x14ac:dyDescent="0.55000000000000004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 x14ac:dyDescent="0.55000000000000004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 x14ac:dyDescent="0.55000000000000004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 x14ac:dyDescent="0.55000000000000004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 x14ac:dyDescent="0.55000000000000004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 x14ac:dyDescent="0.55000000000000004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 x14ac:dyDescent="0.55000000000000004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 x14ac:dyDescent="0.55000000000000004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 x14ac:dyDescent="0.55000000000000004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 x14ac:dyDescent="0.55000000000000004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 x14ac:dyDescent="0.55000000000000004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 x14ac:dyDescent="0.55000000000000004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 x14ac:dyDescent="0.55000000000000004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 x14ac:dyDescent="0.55000000000000004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 x14ac:dyDescent="0.55000000000000004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 x14ac:dyDescent="0.55000000000000004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 x14ac:dyDescent="0.55000000000000004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 x14ac:dyDescent="0.55000000000000004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 x14ac:dyDescent="0.55000000000000004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 x14ac:dyDescent="0.55000000000000004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 x14ac:dyDescent="0.55000000000000004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 x14ac:dyDescent="0.55000000000000004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 x14ac:dyDescent="0.55000000000000004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 x14ac:dyDescent="0.55000000000000004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 x14ac:dyDescent="0.55000000000000004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 x14ac:dyDescent="0.55000000000000004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 x14ac:dyDescent="0.55000000000000004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 x14ac:dyDescent="0.55000000000000004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 x14ac:dyDescent="0.55000000000000004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 x14ac:dyDescent="0.55000000000000004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 x14ac:dyDescent="0.55000000000000004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 x14ac:dyDescent="0.55000000000000004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 x14ac:dyDescent="0.55000000000000004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 x14ac:dyDescent="0.55000000000000004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 x14ac:dyDescent="0.55000000000000004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 x14ac:dyDescent="0.55000000000000004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 x14ac:dyDescent="0.55000000000000004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 x14ac:dyDescent="0.55000000000000004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 x14ac:dyDescent="0.55000000000000004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 x14ac:dyDescent="0.55000000000000004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 x14ac:dyDescent="0.55000000000000004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 x14ac:dyDescent="0.55000000000000004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 x14ac:dyDescent="0.55000000000000004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 x14ac:dyDescent="0.55000000000000004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 x14ac:dyDescent="0.55000000000000004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 x14ac:dyDescent="0.55000000000000004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 x14ac:dyDescent="0.55000000000000004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 x14ac:dyDescent="0.55000000000000004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 x14ac:dyDescent="0.55000000000000004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 x14ac:dyDescent="0.55000000000000004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 x14ac:dyDescent="0.55000000000000004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 x14ac:dyDescent="0.55000000000000004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 x14ac:dyDescent="0.55000000000000004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 x14ac:dyDescent="0.55000000000000004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 x14ac:dyDescent="0.55000000000000004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 x14ac:dyDescent="0.55000000000000004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 x14ac:dyDescent="0.55000000000000004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 x14ac:dyDescent="0.55000000000000004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 x14ac:dyDescent="0.55000000000000004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 x14ac:dyDescent="0.55000000000000004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 x14ac:dyDescent="0.55000000000000004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 x14ac:dyDescent="0.55000000000000004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 x14ac:dyDescent="0.55000000000000004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 x14ac:dyDescent="0.55000000000000004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 x14ac:dyDescent="0.55000000000000004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 x14ac:dyDescent="0.55000000000000004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 x14ac:dyDescent="0.55000000000000004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 x14ac:dyDescent="0.55000000000000004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 x14ac:dyDescent="0.55000000000000004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 x14ac:dyDescent="0.55000000000000004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 x14ac:dyDescent="0.55000000000000004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 x14ac:dyDescent="0.55000000000000004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 x14ac:dyDescent="0.55000000000000004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 x14ac:dyDescent="0.55000000000000004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 x14ac:dyDescent="0.55000000000000004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 x14ac:dyDescent="0.55000000000000004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 x14ac:dyDescent="0.55000000000000004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 x14ac:dyDescent="0.55000000000000004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 x14ac:dyDescent="0.55000000000000004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 x14ac:dyDescent="0.55000000000000004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 x14ac:dyDescent="0.55000000000000004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 x14ac:dyDescent="0.55000000000000004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 x14ac:dyDescent="0.55000000000000004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 x14ac:dyDescent="0.55000000000000004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ht="30" customHeight="1" x14ac:dyDescent="0.55000000000000004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ht="30" customHeight="1" x14ac:dyDescent="0.55000000000000004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5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ht="30" customHeight="1" x14ac:dyDescent="0.55000000000000004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ht="30" customHeight="1" x14ac:dyDescent="0.55000000000000004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5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ht="30" customHeight="1" x14ac:dyDescent="0.55000000000000004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ht="30" customHeight="1" x14ac:dyDescent="0.55000000000000004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5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ht="30" customHeight="1" x14ac:dyDescent="0.55000000000000004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5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ht="30" customHeight="1" x14ac:dyDescent="0.55000000000000004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5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ht="30" customHeight="1" x14ac:dyDescent="0.55000000000000004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5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ht="30" customHeight="1" x14ac:dyDescent="0.55000000000000004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5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  <row r="1011" spans="1:39" ht="30" customHeight="1" x14ac:dyDescent="0.55000000000000004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5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</row>
    <row r="1012" spans="1:39" ht="30" customHeight="1" x14ac:dyDescent="0.55000000000000004">
      <c r="A1012" s="1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5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</row>
    <row r="1013" spans="1:39" ht="30" customHeight="1" x14ac:dyDescent="0.55000000000000004">
      <c r="A1013" s="1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5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</row>
    <row r="1014" spans="1:39" ht="30" customHeight="1" x14ac:dyDescent="0.55000000000000004">
      <c r="A1014" s="1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5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</row>
    <row r="1015" spans="1:39" ht="30" customHeight="1" x14ac:dyDescent="0.55000000000000004">
      <c r="A1015" s="1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5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</row>
    <row r="1016" spans="1:39" ht="30" customHeight="1" x14ac:dyDescent="0.55000000000000004">
      <c r="A1016" s="1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5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</row>
    <row r="1017" spans="1:39" ht="30" customHeight="1" x14ac:dyDescent="0.55000000000000004">
      <c r="A1017" s="1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5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</row>
    <row r="1018" spans="1:39" ht="30" customHeight="1" x14ac:dyDescent="0.55000000000000004">
      <c r="A1018" s="1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5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</row>
    <row r="1019" spans="1:39" ht="30" customHeight="1" x14ac:dyDescent="0.55000000000000004">
      <c r="A1019" s="1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5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</row>
    <row r="1020" spans="1:39" ht="30" customHeight="1" x14ac:dyDescent="0.55000000000000004">
      <c r="A1020" s="1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5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</row>
    <row r="1021" spans="1:39" ht="30" customHeight="1" x14ac:dyDescent="0.55000000000000004">
      <c r="A1021" s="1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5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</row>
    <row r="1022" spans="1:39" ht="30" customHeight="1" x14ac:dyDescent="0.55000000000000004">
      <c r="A1022" s="1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5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</row>
    <row r="1023" spans="1:39" ht="30" customHeight="1" x14ac:dyDescent="0.55000000000000004">
      <c r="A1023" s="1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5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</row>
    <row r="1024" spans="1:39" ht="30" customHeight="1" x14ac:dyDescent="0.55000000000000004">
      <c r="A1024" s="1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5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</row>
    <row r="1025" spans="1:39" ht="30" customHeight="1" x14ac:dyDescent="0.55000000000000004">
      <c r="A1025" s="1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5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</row>
    <row r="1026" spans="1:39" ht="30" customHeight="1" x14ac:dyDescent="0.55000000000000004">
      <c r="A1026" s="1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5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</row>
    <row r="1027" spans="1:39" ht="30" customHeight="1" x14ac:dyDescent="0.55000000000000004">
      <c r="A1027" s="1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5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</row>
    <row r="1028" spans="1:39" ht="30" customHeight="1" x14ac:dyDescent="0.55000000000000004">
      <c r="A1028" s="1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5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</row>
    <row r="1029" spans="1:39" ht="30" customHeight="1" x14ac:dyDescent="0.55000000000000004">
      <c r="A1029" s="1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5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</row>
    <row r="1030" spans="1:39" ht="30" customHeight="1" x14ac:dyDescent="0.55000000000000004">
      <c r="A1030" s="1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5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</row>
    <row r="1031" spans="1:39" ht="30" customHeight="1" x14ac:dyDescent="0.55000000000000004">
      <c r="A1031" s="1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5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</row>
    <row r="1032" spans="1:39" ht="30" customHeight="1" x14ac:dyDescent="0.55000000000000004">
      <c r="A1032" s="1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5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</row>
    <row r="1033" spans="1:39" ht="30" customHeight="1" x14ac:dyDescent="0.55000000000000004">
      <c r="A1033" s="1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5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</row>
    <row r="1034" spans="1:39" ht="30" customHeight="1" x14ac:dyDescent="0.55000000000000004">
      <c r="A1034" s="1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5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</row>
  </sheetData>
  <sheetProtection algorithmName="SHA-512" hashValue="c3I2WdSL1z4F2SV7vtI6izNA6YOly4EUB9gJOK4esLhpd9xXfqh/wtwUry8B1at052u335KsMorKzstfm8GQDw==" saltValue="v8QvMZHsbgoRFRNOaZf8QQ==" spinCount="100000" sheet="1" objects="1" scenarios="1" sort="0" autoFilter="0" pivotTables="0"/>
  <mergeCells count="432"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6:D36"/>
    <mergeCell ref="F36:J36"/>
    <mergeCell ref="K36:M36"/>
    <mergeCell ref="N36:P36"/>
    <mergeCell ref="Q36:R36"/>
    <mergeCell ref="U36:Y36"/>
    <mergeCell ref="U34:Y34"/>
    <mergeCell ref="C35:D35"/>
    <mergeCell ref="F35:J35"/>
    <mergeCell ref="K35:M35"/>
    <mergeCell ref="N35:P35"/>
    <mergeCell ref="Q35:R35"/>
    <mergeCell ref="U35:Y35"/>
    <mergeCell ref="C37:D37"/>
    <mergeCell ref="F37:J37"/>
    <mergeCell ref="K37:M37"/>
    <mergeCell ref="N37:P37"/>
    <mergeCell ref="Q37:R37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C73:D73"/>
    <mergeCell ref="F73:J73"/>
    <mergeCell ref="K73:M73"/>
    <mergeCell ref="N73:P73"/>
    <mergeCell ref="Q73:R73"/>
    <mergeCell ref="C74:D74"/>
    <mergeCell ref="F74:J74"/>
    <mergeCell ref="K74:M74"/>
    <mergeCell ref="N74:P74"/>
    <mergeCell ref="Q74:R74"/>
    <mergeCell ref="C75:D75"/>
    <mergeCell ref="F75:J75"/>
    <mergeCell ref="K75:M75"/>
    <mergeCell ref="N75:P75"/>
    <mergeCell ref="Q75:R75"/>
    <mergeCell ref="C76:D76"/>
    <mergeCell ref="F76:J76"/>
    <mergeCell ref="K76:M76"/>
    <mergeCell ref="N76:P76"/>
    <mergeCell ref="Q76:R76"/>
    <mergeCell ref="C77:D77"/>
    <mergeCell ref="F77:J77"/>
    <mergeCell ref="K77:M77"/>
    <mergeCell ref="N77:P77"/>
    <mergeCell ref="Q77:R77"/>
    <mergeCell ref="C78:D78"/>
    <mergeCell ref="F78:J78"/>
    <mergeCell ref="K78:M78"/>
    <mergeCell ref="N78:P78"/>
    <mergeCell ref="Q78:R78"/>
    <mergeCell ref="C79:D79"/>
    <mergeCell ref="F79:J79"/>
    <mergeCell ref="K79:M79"/>
    <mergeCell ref="N79:P79"/>
    <mergeCell ref="Q79:R79"/>
    <mergeCell ref="C80:D80"/>
    <mergeCell ref="F80:J80"/>
    <mergeCell ref="K80:M80"/>
    <mergeCell ref="N80:P80"/>
    <mergeCell ref="Q80:R80"/>
    <mergeCell ref="C81:D81"/>
    <mergeCell ref="F81:J81"/>
    <mergeCell ref="K81:M81"/>
    <mergeCell ref="N81:P81"/>
    <mergeCell ref="Q81:R81"/>
    <mergeCell ref="C82:D82"/>
    <mergeCell ref="F82:J82"/>
    <mergeCell ref="K82:M82"/>
    <mergeCell ref="N82:P82"/>
    <mergeCell ref="Q82:R82"/>
    <mergeCell ref="C83:D83"/>
    <mergeCell ref="F83:J83"/>
    <mergeCell ref="K83:M83"/>
    <mergeCell ref="N83:P83"/>
    <mergeCell ref="Q83:R83"/>
    <mergeCell ref="C84:D84"/>
    <mergeCell ref="F84:J84"/>
    <mergeCell ref="K84:M84"/>
    <mergeCell ref="N84:P84"/>
    <mergeCell ref="Q84:R84"/>
    <mergeCell ref="C85:D85"/>
    <mergeCell ref="F85:J85"/>
    <mergeCell ref="K85:M85"/>
    <mergeCell ref="N85:P85"/>
    <mergeCell ref="Q85:R85"/>
    <mergeCell ref="C86:D86"/>
    <mergeCell ref="F86:J86"/>
    <mergeCell ref="K86:M86"/>
    <mergeCell ref="N86:P86"/>
    <mergeCell ref="Q86:R86"/>
    <mergeCell ref="C87:D87"/>
    <mergeCell ref="F87:J87"/>
    <mergeCell ref="K87:M87"/>
    <mergeCell ref="N87:P87"/>
    <mergeCell ref="Q87:R87"/>
    <mergeCell ref="C88:D88"/>
    <mergeCell ref="F88:J88"/>
    <mergeCell ref="K88:M88"/>
    <mergeCell ref="N88:P88"/>
    <mergeCell ref="Q88:R88"/>
    <mergeCell ref="C89:D89"/>
    <mergeCell ref="F89:J89"/>
    <mergeCell ref="K89:M89"/>
    <mergeCell ref="N89:P89"/>
    <mergeCell ref="Q89:R89"/>
    <mergeCell ref="C90:D90"/>
    <mergeCell ref="F90:J90"/>
    <mergeCell ref="K90:M90"/>
    <mergeCell ref="N90:P90"/>
    <mergeCell ref="Q90:R90"/>
    <mergeCell ref="C91:D91"/>
    <mergeCell ref="F91:J91"/>
    <mergeCell ref="K91:M91"/>
    <mergeCell ref="N91:P91"/>
    <mergeCell ref="Q91:R91"/>
    <mergeCell ref="C92:D92"/>
    <mergeCell ref="F92:J92"/>
    <mergeCell ref="K92:M92"/>
    <mergeCell ref="N92:P92"/>
    <mergeCell ref="Q92:R92"/>
    <mergeCell ref="C93:D93"/>
    <mergeCell ref="F93:J93"/>
    <mergeCell ref="K93:M93"/>
    <mergeCell ref="N93:P93"/>
    <mergeCell ref="Q93:R93"/>
    <mergeCell ref="C94:D94"/>
    <mergeCell ref="F94:J94"/>
    <mergeCell ref="K94:M94"/>
    <mergeCell ref="N94:P94"/>
    <mergeCell ref="Q94:R94"/>
    <mergeCell ref="B111:R111"/>
    <mergeCell ref="B112:R113"/>
    <mergeCell ref="B119:R119"/>
    <mergeCell ref="B95:P95"/>
    <mergeCell ref="Q95:R95"/>
    <mergeCell ref="B97:R97"/>
    <mergeCell ref="B98:R98"/>
    <mergeCell ref="B99:R99"/>
    <mergeCell ref="B106:R1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2023-12-14T14:00:47Z</dcterms:modified>
</cp:coreProperties>
</file>