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A7567805-1FEB-426D-8AF3-6BA8B11DD3A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7" i="1" l="1"/>
  <c r="L19" i="1" s="1"/>
  <c r="N19" i="1" s="1"/>
  <c r="F19" i="1"/>
  <c r="G85" i="1" s="1"/>
  <c r="K19" i="1" l="1"/>
  <c r="P19" i="1" s="1"/>
</calcChain>
</file>

<file path=xl/sharedStrings.xml><?xml version="1.0" encoding="utf-8"?>
<sst xmlns="http://schemas.openxmlformats.org/spreadsheetml/2006/main" count="82" uniqueCount="76">
  <si>
    <t xml:space="preserve">                                                                             CENTRO DE RECUPERAÇÃO DE PARALISIA INFANTIL E CEREBRAL DO GUARUJÁ                                                                                                                                                                                                  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</si>
  <si>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 xml:space="preserve">                                CENTRO DE RECUPERAÇÃO DE PARALISIA INFANTIL E CEREBRAL DO GUARUJÁ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</si>
  <si>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SOCIEDADE BENEFICENTE  -      CNPJ 48.703.342/0001-02.  </t>
  </si>
  <si>
    <t xml:space="preserve">                                              Desde 1963, gente cuidando de gente, com humanidade.</t>
  </si>
  <si>
    <t>DEMONSTRATIVO DE RECEITA E DESPESA - MARÇO/2022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</si>
  <si>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</si>
  <si>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</si>
  <si>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</si>
  <si>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</si>
  <si>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</si>
  <si>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</si>
  <si>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</si>
  <si>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01/03/2022 A  31/03/2022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</si>
  <si>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</si>
  <si>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</si>
  <si>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</si>
  <si>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</si>
  <si>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</si>
  <si>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</si>
  <si>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</si>
  <si>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</si>
  <si>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</si>
  <si>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</si>
  <si>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</si>
  <si>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</si>
  <si>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</si>
  <si>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</si>
  <si>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</si>
  <si>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</si>
  <si>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</si>
  <si>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</si>
  <si>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</si>
  <si>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</si>
  <si>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</si>
  <si>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</si>
  <si>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</si>
  <si>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</si>
  <si>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</si>
  <si>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</si>
  <si>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</si>
  <si>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</si>
  <si>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</si>
  <si>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NOTA FISCAL Nº 2352941 - M.I REVESTIMENTOS LTDA - MADEIRAMADEIRA</t>
  </si>
  <si>
    <t>AQUISIÇÃO DE EQUIPAMENTOS</t>
  </si>
  <si>
    <t>02</t>
  </si>
  <si>
    <t>NOTA FISCAL Nº 042187 - ULTRA MOVEIS CORPORATIVO LTDA -ULTR MOVEIS</t>
  </si>
  <si>
    <t>03</t>
  </si>
  <si>
    <t xml:space="preserve">NOTA FISCAL Nº 433160 - MPS DISTRIBUIDORA MERCANTIL LTDA </t>
  </si>
  <si>
    <t>04</t>
  </si>
  <si>
    <t xml:space="preserve">TOTAL   </t>
  </si>
  <si>
    <t>BLOCO 4 - ASSINATURA DOS RESPONSÁVEIS POR ESTA PRESTAÇÃO DE CONTAS</t>
  </si>
  <si>
    <t xml:space="preserve">            PRESIDENTE DA ENTIDADE                                                                       CONSELHEIRO FISCAL                                                                                             CONSELHEIRO FISCAL                                                                      CONSELHEIRO FISCAL</t>
  </si>
  <si>
    <t>REGINALDO GONÇALVES PACHECO - CPF: 133.714.228-01                       MARCELO CAVALCANTE FERNANDES - CPF: 113.057.958-14                             CLAUDIA CASTRUCCI - CPF: 070.086.128-93                                     RITA DE CASSIA Z. BASTOS CPF: 906.115-787-00</t>
  </si>
  <si>
    <t>GUARUJA,       18               DE       ABRIL           DE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</si>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</sst>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00,000"/>
    <numFmt numFmtId="166" formatCode="[$R$-416]\ #,##0.00;[Red]\-[$R$-416]\ #,##0.00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" fillId="0" borderId="16" xfId="0" applyNumberFormat="1" applyFont="1" applyFill="1" applyBorder="1" applyAlignment="1" applyProtection="1">
      <alignment horizontal="center" vertical="center"/>
      <protection locked="0"/>
    </xf>
    <xf numFmtId="166" fontId="1" fillId="0" borderId="28" xfId="0" applyNumberFormat="1" applyFont="1" applyFill="1" applyBorder="1" applyAlignment="1" applyProtection="1">
      <alignment horizontal="center" vertical="center"/>
      <protection locked="0"/>
    </xf>
    <xf numFmtId="166" fontId="5" fillId="4" borderId="29" xfId="0" applyNumberFormat="1" applyFont="1" applyFill="1" applyBorder="1" applyAlignment="1" applyProtection="1">
      <alignment horizontal="center" vertical="center"/>
    </xf>
    <xf numFmtId="166" fontId="1" fillId="0" borderId="30" xfId="0" applyNumberFormat="1" applyFont="1" applyBorder="1" applyAlignment="1" applyProtection="1">
      <alignment horizontal="center" vertical="center"/>
    </xf>
    <xf numFmtId="166" fontId="1" fillId="0" borderId="31" xfId="0" applyNumberFormat="1" applyFont="1" applyBorder="1" applyAlignment="1" applyProtection="1">
      <alignment horizontal="center" vertical="center"/>
    </xf>
    <xf numFmtId="166" fontId="1" fillId="0" borderId="32" xfId="0" applyNumberFormat="1" applyFont="1" applyBorder="1" applyAlignment="1" applyProtection="1">
      <alignment horizontal="center" vertical="center"/>
    </xf>
    <xf numFmtId="166" fontId="1" fillId="0" borderId="32" xfId="0" applyNumberFormat="1" applyFont="1" applyBorder="1" applyAlignment="1">
      <alignment horizontal="center" vertical="center"/>
    </xf>
    <xf numFmtId="166" fontId="5" fillId="4" borderId="29" xfId="0" applyNumberFormat="1" applyFont="1" applyFill="1" applyBorder="1" applyAlignment="1">
      <alignment horizontal="center"/>
    </xf>
    <xf numFmtId="166" fontId="1" fillId="0" borderId="33" xfId="0" applyNumberFormat="1" applyFont="1" applyFill="1" applyBorder="1" applyAlignment="1" applyProtection="1">
      <alignment horizontal="center" vertical="center"/>
      <protection locked="0"/>
    </xf>
    <xf numFmtId="166" fontId="16" fillId="5" borderId="29" xfId="0" applyNumberFormat="1" applyFont="1" applyFill="1" applyBorder="1" applyAlignment="1" applyProtection="1">
      <alignment horizontal="center" vertical="center"/>
      <protection locked="0"/>
    </xf>
    <xf numFmtId="166" fontId="5" fillId="0" borderId="30" xfId="0" applyNumberFormat="1" applyFont="1" applyBorder="1" applyAlignment="1" applyProtection="1">
      <alignment horizontal="center" vertical="center"/>
    </xf>
    <xf numFmtId="166" fontId="1" fillId="0" borderId="33" xfId="0" applyNumberFormat="1" applyFont="1" applyBorder="1" applyAlignment="1" applyProtection="1">
      <alignment horizontal="center" vertical="center"/>
    </xf>
    <xf numFmtId="166" fontId="1" fillId="0" borderId="16" xfId="0" applyNumberFormat="1" applyFont="1" applyBorder="1" applyAlignment="1" applyProtection="1">
      <alignment horizontal="center" vertical="center"/>
    </xf>
    <xf numFmtId="166" fontId="1" fillId="0" borderId="34" xfId="0" applyNumberFormat="1" applyFont="1" applyBorder="1" applyAlignment="1">
      <alignment horizontal="center" vertical="center"/>
    </xf>
    <xf numFmtId="0" fontId="17" fillId="0" borderId="0" xfId="0" applyFont="1"/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6" xfId="0" applyFont="1" applyBorder="1" applyAlignment="1">
      <alignment horizontal="center" vertical="center"/>
    </xf>
    <xf numFmtId="0" fontId="18" fillId="0" borderId="0" xfId="0" applyFont="1"/>
    <xf numFmtId="0" fontId="15" fillId="0" borderId="42" xfId="0" applyFont="1" applyFill="1" applyBorder="1" applyAlignment="1">
      <alignment horizontal="center" vertical="center"/>
    </xf>
    <xf numFmtId="49" fontId="11" fillId="6" borderId="47" xfId="0" applyNumberFormat="1" applyFont="1" applyFill="1" applyBorder="1" applyAlignment="1">
      <alignment horizontal="center" vertical="center" wrapText="1"/>
    </xf>
    <xf numFmtId="3" fontId="1" fillId="7" borderId="21" xfId="0" applyNumberFormat="1" applyFont="1" applyFill="1" applyBorder="1" applyAlignment="1">
      <alignment horizontal="center" vertical="center"/>
    </xf>
    <xf numFmtId="49" fontId="11" fillId="6" borderId="48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 applyProtection="1">
      <alignment vertical="center" wrapText="1"/>
    </xf>
    <xf numFmtId="0" fontId="22" fillId="0" borderId="0" xfId="0" applyFont="1" applyProtection="1"/>
    <xf numFmtId="164" fontId="1" fillId="7" borderId="0" xfId="0" applyNumberFormat="1" applyFont="1" applyFill="1" applyProtection="1"/>
    <xf numFmtId="49" fontId="23" fillId="8" borderId="7" xfId="0" applyNumberFormat="1" applyFont="1" applyFill="1" applyBorder="1" applyAlignment="1" applyProtection="1">
      <alignment horizontal="left" vertical="center"/>
    </xf>
    <xf numFmtId="49" fontId="23" fillId="8" borderId="8" xfId="0" applyNumberFormat="1" applyFont="1" applyFill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" fillId="0" borderId="0" xfId="0" applyFont="1" applyProtection="1"/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32" fillId="0" borderId="0" xfId="0" applyFont="1"/>
    <xf numFmtId="164" fontId="32" fillId="0" borderId="0" xfId="0" applyNumberFormat="1" applyFont="1" applyProtection="1"/>
    <xf numFmtId="0" fontId="33" fillId="0" borderId="0" xfId="0" applyFont="1"/>
    <xf numFmtId="166" fontId="1" fillId="0" borderId="0" xfId="0" applyNumberFormat="1" applyFont="1"/>
    <xf numFmtId="49" fontId="5" fillId="0" borderId="4" xfId="0" applyNumberFormat="1" applyFont="1" applyBorder="1" applyAlignment="1" applyProtection="1">
      <alignment horizontal="right" vertical="center"/>
    </xf>
    <xf numFmtId="49" fontId="5" fillId="0" borderId="49" xfId="0" applyNumberFormat="1" applyFont="1" applyBorder="1" applyAlignment="1" applyProtection="1">
      <alignment horizontal="right" vertical="center"/>
    </xf>
    <xf numFmtId="49" fontId="5" fillId="0" borderId="50" xfId="0" applyNumberFormat="1" applyFont="1" applyBorder="1" applyAlignment="1" applyProtection="1">
      <alignment horizontal="right" vertical="center"/>
    </xf>
    <xf numFmtId="166" fontId="21" fillId="5" borderId="4" xfId="0" applyNumberFormat="1" applyFont="1" applyFill="1" applyBorder="1" applyAlignment="1">
      <alignment horizontal="center" vertical="center"/>
    </xf>
    <xf numFmtId="166" fontId="21" fillId="5" borderId="6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1" xfId="0" applyNumberFormat="1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left" vertical="center"/>
    </xf>
    <xf numFmtId="49" fontId="1" fillId="7" borderId="21" xfId="0" applyNumberFormat="1" applyFont="1" applyFill="1" applyBorder="1" applyAlignment="1" applyProtection="1">
      <alignment horizontal="center" vertical="center"/>
      <protection locked="0"/>
    </xf>
    <xf numFmtId="166" fontId="1" fillId="7" borderId="21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" fillId="0" borderId="26" xfId="0" applyNumberFormat="1" applyFont="1" applyFill="1" applyBorder="1" applyAlignment="1" applyProtection="1">
      <alignment horizontal="center" vertical="center"/>
      <protection locked="0"/>
    </xf>
    <xf numFmtId="166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8</xdr:row>
      <xdr:rowOff>67236</xdr:rowOff>
    </xdr:from>
    <xdr:to>
      <xdr:col>9</xdr:col>
      <xdr:colOff>800100</xdr:colOff>
      <xdr:row>11</xdr:row>
      <xdr:rowOff>168088</xdr:rowOff>
    </xdr:to>
    <xdr:sp macro="" textlink="" fLocksText="0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29049" y="1743636"/>
          <a:ext cx="4752976" cy="872377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495299</xdr:colOff>
      <xdr:row>9</xdr:row>
      <xdr:rowOff>28576</xdr:rowOff>
    </xdr:from>
    <xdr:to>
      <xdr:col>9</xdr:col>
      <xdr:colOff>800100</xdr:colOff>
      <xdr:row>11</xdr:row>
      <xdr:rowOff>0</xdr:rowOff>
    </xdr:to>
    <xdr:sp macro="" textlink="" fLocksText="0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29049" y="1914526"/>
          <a:ext cx="4752976" cy="53339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12700</xdr:colOff>
      <xdr:row>1</xdr:row>
      <xdr:rowOff>63500</xdr:rowOff>
    </xdr:from>
    <xdr:to>
      <xdr:col>5</xdr:col>
      <xdr:colOff>12700</xdr:colOff>
      <xdr:row>10</xdr:row>
      <xdr:rowOff>17438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" y="273050"/>
          <a:ext cx="2159000" cy="183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workbookViewId="0">
      <selection activeCell="J11" sqref="J11"/>
    </sheetView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1" spans="1:19" ht="16.5" customHeight="1">
      <c r="B1" s="129"/>
      <c r="C1" s="2"/>
      <c r="D1"/>
      <c r="E1"/>
      <c r="F1"/>
      <c r="G1"/>
      <c r="H1"/>
      <c r="I1"/>
      <c r="J1"/>
      <c r="K1"/>
      <c r="L1"/>
      <c r="M1"/>
    </row>
    <row r="2" spans="1:19" ht="16.5" customHeight="1">
      <c r="B2" s="129"/>
      <c r="C2"/>
      <c r="D2"/>
      <c r="E2"/>
      <c r="F2" s="4" t="s">
        <v>0</v>
      </c>
      <c r="G2" s="4" t="s">
        <v>1</v>
      </c>
      <c r="H2" s="5"/>
      <c r="I2" s="5"/>
      <c r="J2" s="5"/>
      <c r="K2" s="5"/>
      <c r="L2" s="5"/>
      <c r="M2" s="5"/>
      <c r="N2" s="4"/>
      <c r="O2" s="4"/>
      <c r="P2" s="4"/>
      <c r="Q2" s="4"/>
    </row>
    <row r="3" spans="1:19" ht="16.5" customHeight="1">
      <c r="B3" s="129"/>
      <c r="C3"/>
      <c r="D3"/>
      <c r="E3"/>
      <c r="F3" s="4"/>
      <c r="G3" s="4" t="s">
        <v>2</v>
      </c>
      <c r="H3" s="5"/>
      <c r="I3" s="5"/>
      <c r="J3" s="5"/>
      <c r="K3" s="5"/>
      <c r="L3" s="5"/>
      <c r="M3" s="5"/>
      <c r="N3" s="4"/>
      <c r="O3" s="4"/>
      <c r="P3" s="4"/>
      <c r="Q3" s="4"/>
    </row>
    <row r="4" spans="1:19" ht="16.5" customHeight="1">
      <c r="B4" s="129"/>
      <c r="C4"/>
      <c r="D4"/>
      <c r="E4"/>
      <c r="F4" s="4"/>
      <c r="G4" s="4" t="s">
        <v>3</v>
      </c>
      <c r="H4" s="5"/>
      <c r="I4" s="5"/>
      <c r="J4" s="5"/>
      <c r="K4" s="5"/>
      <c r="L4" s="5"/>
      <c r="M4" s="5"/>
      <c r="N4" s="4"/>
      <c r="O4" s="4"/>
      <c r="P4" s="4"/>
      <c r="Q4" s="4"/>
    </row>
    <row r="5" spans="1:19" ht="16.5" customHeight="1">
      <c r="B5" s="129"/>
      <c r="C5"/>
      <c r="D5"/>
      <c r="E5"/>
      <c r="F5" s="4"/>
      <c r="G5" s="4"/>
      <c r="H5" s="5"/>
      <c r="I5" s="5"/>
      <c r="J5" s="5"/>
      <c r="K5" s="5"/>
      <c r="L5" s="5"/>
      <c r="M5" s="5"/>
      <c r="N5" s="4"/>
      <c r="O5" s="4"/>
      <c r="P5" s="4"/>
      <c r="Q5" s="4"/>
    </row>
    <row r="6" spans="1:19" ht="16.5" customHeight="1"/>
    <row r="7" spans="1:19" ht="16.5" customHeight="1"/>
    <row r="8" spans="1:19" ht="16.5" customHeight="1"/>
    <row r="9" spans="1:19" ht="16.5" customHeight="1"/>
    <row r="10" spans="1:19" ht="16.5" customHeight="1"/>
    <row r="11" spans="1:19" ht="27.75" customHeight="1" thickBot="1"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30" t="s">
        <v>4</v>
      </c>
      <c r="P11" s="130"/>
      <c r="Q11" s="130"/>
      <c r="R11" s="130"/>
      <c r="S11" s="130"/>
    </row>
    <row r="12" spans="1:19" ht="18" customHeight="1">
      <c r="O12" s="131" t="s">
        <v>5</v>
      </c>
      <c r="P12" s="132"/>
      <c r="Q12" s="132"/>
      <c r="R12" s="132"/>
      <c r="S12" s="133"/>
    </row>
    <row r="13" spans="1:19" ht="18" customHeight="1" thickBot="1">
      <c r="B13" s="137"/>
      <c r="C13" s="137"/>
      <c r="D13" s="137"/>
      <c r="E13" s="8"/>
      <c r="F13" s="8"/>
      <c r="G13" s="8"/>
      <c r="H13" s="8"/>
      <c r="I13" s="8"/>
      <c r="J13" s="9"/>
      <c r="K13" s="9"/>
      <c r="L13" s="10"/>
      <c r="M13" s="10"/>
      <c r="N13" s="10"/>
      <c r="O13" s="134"/>
      <c r="P13" s="135"/>
      <c r="Q13" s="135"/>
      <c r="R13" s="135"/>
      <c r="S13" s="136"/>
    </row>
    <row r="14" spans="1:19" ht="15" customHeight="1" thickBot="1">
      <c r="B14" s="94" t="s">
        <v>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38"/>
    </row>
    <row r="15" spans="1:19" s="14" customFormat="1" ht="19.5" customHeight="1" thickBot="1">
      <c r="A15" s="11"/>
      <c r="B15" s="139" t="s">
        <v>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2"/>
      <c r="N15" s="12"/>
      <c r="O15" s="141" t="s">
        <v>8</v>
      </c>
      <c r="P15" s="142"/>
      <c r="Q15" s="13"/>
      <c r="R15" s="143" t="s">
        <v>9</v>
      </c>
      <c r="S15" s="144"/>
    </row>
    <row r="16" spans="1:19" s="18" customFormat="1" ht="20.25" customHeight="1" thickBot="1">
      <c r="A16" s="15"/>
      <c r="B16" s="117" t="s">
        <v>10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6"/>
      <c r="N16" s="16"/>
      <c r="O16" s="119" t="s">
        <v>11</v>
      </c>
      <c r="P16" s="120"/>
      <c r="Q16" s="17"/>
      <c r="R16" s="121" t="s">
        <v>12</v>
      </c>
      <c r="S16" s="122"/>
    </row>
    <row r="17" spans="1:25" ht="19.5" customHeight="1" thickBot="1">
      <c r="B17" s="123" t="s">
        <v>13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</row>
    <row r="18" spans="1:25" s="28" customFormat="1" ht="42.75" customHeight="1" thickBot="1">
      <c r="A18" s="19"/>
      <c r="B18" s="126" t="s">
        <v>14</v>
      </c>
      <c r="C18" s="126"/>
      <c r="D18" s="20" t="s">
        <v>15</v>
      </c>
      <c r="E18" s="21" t="s">
        <v>16</v>
      </c>
      <c r="F18" s="22" t="s">
        <v>17</v>
      </c>
      <c r="G18" s="23" t="s">
        <v>18</v>
      </c>
      <c r="H18" s="24" t="s">
        <v>19</v>
      </c>
      <c r="I18" s="25" t="s">
        <v>20</v>
      </c>
      <c r="J18" s="21" t="s">
        <v>21</v>
      </c>
      <c r="K18" s="22" t="s">
        <v>22</v>
      </c>
      <c r="L18" s="23" t="s">
        <v>23</v>
      </c>
      <c r="M18" s="21" t="s">
        <v>24</v>
      </c>
      <c r="N18" s="26" t="s">
        <v>25</v>
      </c>
      <c r="O18" s="27" t="s">
        <v>26</v>
      </c>
      <c r="P18" s="22" t="s">
        <v>27</v>
      </c>
      <c r="Q18" s="23" t="s">
        <v>28</v>
      </c>
      <c r="R18" s="20" t="s">
        <v>29</v>
      </c>
      <c r="S18" s="20" t="s">
        <v>30</v>
      </c>
    </row>
    <row r="19" spans="1:25" s="18" customFormat="1" ht="20.25" customHeight="1" thickBot="1">
      <c r="A19" s="15"/>
      <c r="B19" s="127">
        <v>0</v>
      </c>
      <c r="C19" s="128"/>
      <c r="D19" s="29">
        <v>11953.18</v>
      </c>
      <c r="E19" s="30">
        <v>0</v>
      </c>
      <c r="F19" s="31">
        <f>SUM(B19:E19)</f>
        <v>11953.18</v>
      </c>
      <c r="G19" s="32">
        <v>0</v>
      </c>
      <c r="H19" s="33">
        <v>141.83000000000001</v>
      </c>
      <c r="I19" s="34">
        <v>0</v>
      </c>
      <c r="J19" s="35">
        <v>4.24</v>
      </c>
      <c r="K19" s="36">
        <f>SUM(F19:J19)</f>
        <v>12099.25</v>
      </c>
      <c r="L19" s="37">
        <f>R27</f>
        <v>12093.269999999999</v>
      </c>
      <c r="M19" s="30">
        <v>0</v>
      </c>
      <c r="N19" s="38">
        <f>SUM(L19:M19)</f>
        <v>12093.269999999999</v>
      </c>
      <c r="O19" s="39">
        <v>0</v>
      </c>
      <c r="P19" s="31">
        <f>SUM(K19-N19)</f>
        <v>5.9800000000013824</v>
      </c>
      <c r="Q19" s="40">
        <v>0</v>
      </c>
      <c r="R19" s="41">
        <v>5.98</v>
      </c>
      <c r="S19" s="42">
        <v>0</v>
      </c>
      <c r="T19" s="43"/>
      <c r="U19" s="43"/>
      <c r="V19" s="43"/>
      <c r="W19" s="43"/>
      <c r="X19" s="43"/>
      <c r="Y19" s="43"/>
    </row>
    <row r="20" spans="1:25" ht="18.75" customHeight="1" thickBot="1">
      <c r="B20" s="94" t="s">
        <v>31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44"/>
    </row>
    <row r="21" spans="1:25" s="47" customFormat="1" ht="12" customHeight="1">
      <c r="A21" s="45"/>
      <c r="B21" s="96" t="s">
        <v>32</v>
      </c>
      <c r="C21" s="98" t="s">
        <v>33</v>
      </c>
      <c r="D21" s="98"/>
      <c r="E21" s="46"/>
      <c r="F21" s="99" t="s">
        <v>34</v>
      </c>
      <c r="G21" s="100"/>
      <c r="H21" s="100"/>
      <c r="I21" s="100"/>
      <c r="J21" s="100"/>
      <c r="K21" s="101"/>
      <c r="L21" s="105" t="s">
        <v>35</v>
      </c>
      <c r="M21" s="106"/>
      <c r="N21" s="107"/>
      <c r="O21" s="105" t="s">
        <v>36</v>
      </c>
      <c r="P21" s="106"/>
      <c r="Q21" s="107"/>
      <c r="R21" s="111" t="s">
        <v>37</v>
      </c>
      <c r="S21" s="112"/>
    </row>
    <row r="22" spans="1:25" s="47" customFormat="1" ht="12.75" customHeight="1" thickBot="1">
      <c r="A22" s="45"/>
      <c r="B22" s="97"/>
      <c r="C22" s="115" t="s">
        <v>38</v>
      </c>
      <c r="D22" s="116"/>
      <c r="E22" s="48" t="s">
        <v>39</v>
      </c>
      <c r="F22" s="102"/>
      <c r="G22" s="103"/>
      <c r="H22" s="103"/>
      <c r="I22" s="103"/>
      <c r="J22" s="103"/>
      <c r="K22" s="104"/>
      <c r="L22" s="108" t="s">
        <v>40</v>
      </c>
      <c r="M22" s="109"/>
      <c r="N22" s="110"/>
      <c r="O22" s="108"/>
      <c r="P22" s="109"/>
      <c r="Q22" s="110"/>
      <c r="R22" s="113"/>
      <c r="S22" s="114"/>
    </row>
    <row r="23" spans="1:25" s="47" customFormat="1" ht="15" customHeight="1">
      <c r="A23" s="45"/>
      <c r="B23" s="49" t="s">
        <v>41</v>
      </c>
      <c r="C23" s="89">
        <v>44636</v>
      </c>
      <c r="D23" s="90"/>
      <c r="E23" s="50">
        <v>31601</v>
      </c>
      <c r="F23" s="91" t="s">
        <v>42</v>
      </c>
      <c r="G23" s="91"/>
      <c r="H23" s="91"/>
      <c r="I23" s="91"/>
      <c r="J23" s="91"/>
      <c r="K23" s="91"/>
      <c r="L23" s="90">
        <v>44653</v>
      </c>
      <c r="M23" s="90"/>
      <c r="N23" s="90"/>
      <c r="O23" s="92" t="s">
        <v>43</v>
      </c>
      <c r="P23" s="92"/>
      <c r="Q23" s="92"/>
      <c r="R23" s="93">
        <v>503.43</v>
      </c>
      <c r="S23" s="93"/>
    </row>
    <row r="24" spans="1:25" s="47" customFormat="1" ht="15" customHeight="1">
      <c r="A24" s="45"/>
      <c r="B24" s="51" t="s">
        <v>44</v>
      </c>
      <c r="C24" s="89">
        <v>44638</v>
      </c>
      <c r="D24" s="90"/>
      <c r="E24" s="50">
        <v>31801</v>
      </c>
      <c r="F24" s="91" t="s">
        <v>45</v>
      </c>
      <c r="G24" s="91"/>
      <c r="H24" s="91"/>
      <c r="I24" s="91"/>
      <c r="J24" s="91"/>
      <c r="K24" s="91"/>
      <c r="L24" s="90">
        <v>44641</v>
      </c>
      <c r="M24" s="90"/>
      <c r="N24" s="90"/>
      <c r="O24" s="92" t="s">
        <v>43</v>
      </c>
      <c r="P24" s="92"/>
      <c r="Q24" s="92"/>
      <c r="R24" s="93">
        <v>926.61</v>
      </c>
      <c r="S24" s="93"/>
    </row>
    <row r="25" spans="1:25" s="47" customFormat="1" ht="15" customHeight="1">
      <c r="A25" s="45"/>
      <c r="B25" s="51" t="s">
        <v>46</v>
      </c>
      <c r="C25" s="89">
        <v>44642</v>
      </c>
      <c r="D25" s="90"/>
      <c r="E25" s="50">
        <v>121285</v>
      </c>
      <c r="F25" s="91" t="s">
        <v>47</v>
      </c>
      <c r="G25" s="91"/>
      <c r="H25" s="91"/>
      <c r="I25" s="91"/>
      <c r="J25" s="91"/>
      <c r="K25" s="91"/>
      <c r="L25" s="90">
        <v>44643</v>
      </c>
      <c r="M25" s="90"/>
      <c r="N25" s="90"/>
      <c r="O25" s="92" t="s">
        <v>43</v>
      </c>
      <c r="P25" s="92"/>
      <c r="Q25" s="92"/>
      <c r="R25" s="93">
        <v>10527.38</v>
      </c>
      <c r="S25" s="93"/>
    </row>
    <row r="26" spans="1:25" s="47" customFormat="1" ht="15" customHeight="1">
      <c r="A26" s="45"/>
      <c r="B26" s="51" t="s">
        <v>48</v>
      </c>
      <c r="C26" s="89">
        <v>44643</v>
      </c>
      <c r="D26" s="90"/>
      <c r="E26" s="50">
        <v>121285</v>
      </c>
      <c r="F26" s="91" t="s">
        <v>47</v>
      </c>
      <c r="G26" s="91"/>
      <c r="H26" s="91"/>
      <c r="I26" s="91"/>
      <c r="J26" s="91"/>
      <c r="K26" s="91"/>
      <c r="L26" s="90">
        <v>44643</v>
      </c>
      <c r="M26" s="90"/>
      <c r="N26" s="90"/>
      <c r="O26" s="92" t="s">
        <v>43</v>
      </c>
      <c r="P26" s="92"/>
      <c r="Q26" s="92"/>
      <c r="R26" s="93">
        <v>135.85</v>
      </c>
      <c r="S26" s="93"/>
    </row>
    <row r="27" spans="1:25" s="53" customFormat="1" ht="17.25" customHeight="1" thickBot="1">
      <c r="A27" s="52"/>
      <c r="B27" s="82" t="s">
        <v>49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  <c r="R27" s="85">
        <f>SUM(R23:S26)</f>
        <v>12093.269999999999</v>
      </c>
      <c r="S27" s="86"/>
    </row>
    <row r="28" spans="1:25" s="58" customFormat="1" ht="11.25" customHeight="1" thickBot="1">
      <c r="A28" s="54"/>
      <c r="B28" s="55" t="s">
        <v>50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</row>
    <row r="29" spans="1:25" s="58" customFormat="1" ht="11.25" customHeight="1">
      <c r="A29" s="1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25" s="58" customFormat="1" ht="14.25" customHeight="1">
      <c r="A30" s="1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25" s="58" customFormat="1" ht="15" customHeight="1">
      <c r="A31" s="1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  <c r="T31" s="61"/>
    </row>
    <row r="32" spans="1:25" s="58" customFormat="1" ht="15" customHeight="1">
      <c r="A32" s="1"/>
      <c r="B32" s="87"/>
      <c r="C32" s="87"/>
      <c r="D32" s="87"/>
      <c r="E32" s="62"/>
      <c r="F32" s="62"/>
      <c r="G32" s="63"/>
      <c r="H32" s="63"/>
      <c r="I32" s="63"/>
      <c r="J32" s="60"/>
      <c r="K32" s="60"/>
      <c r="L32" s="63"/>
      <c r="M32" s="63"/>
      <c r="N32" s="63"/>
      <c r="O32" s="60"/>
      <c r="P32" s="60"/>
      <c r="Q32" s="60"/>
      <c r="R32" s="60"/>
      <c r="S32" s="64"/>
      <c r="T32" s="61"/>
    </row>
    <row r="33" spans="1:20" s="58" customFormat="1" ht="15" customHeight="1">
      <c r="A33" s="1"/>
      <c r="B33" s="64" t="s">
        <v>51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1"/>
    </row>
    <row r="34" spans="1:20" s="58" customFormat="1" ht="15" customHeight="1">
      <c r="A34" s="1"/>
      <c r="B34" s="64" t="s">
        <v>52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61"/>
    </row>
    <row r="35" spans="1:20" s="58" customFormat="1" ht="15" customHeight="1">
      <c r="A35" s="1"/>
      <c r="B35" s="66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1"/>
    </row>
    <row r="36" spans="1:20" s="58" customFormat="1" ht="15" customHeight="1">
      <c r="A36" s="1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1"/>
    </row>
    <row r="37" spans="1:20" s="69" customFormat="1" ht="25" customHeight="1">
      <c r="A37" s="1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7"/>
      <c r="T37" s="68"/>
    </row>
    <row r="38" spans="1:20" ht="36" customHeight="1">
      <c r="A38" s="88" t="s">
        <v>53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40" spans="1:20" ht="32.15" customHeight="1"/>
    <row r="41" spans="1:20" ht="15.75" customHeight="1">
      <c r="B41" s="70" t="s">
        <v>54</v>
      </c>
    </row>
    <row r="42" spans="1:20" ht="15.75" customHeight="1">
      <c r="B42" s="71" t="s">
        <v>6</v>
      </c>
    </row>
    <row r="43" spans="1:20" ht="15.75" customHeight="1">
      <c r="B43" s="3" t="s">
        <v>55</v>
      </c>
    </row>
    <row r="44" spans="1:20" ht="15.75" customHeight="1">
      <c r="B44" s="71" t="s">
        <v>56</v>
      </c>
    </row>
    <row r="45" spans="1:20" ht="15.75" customHeight="1">
      <c r="B45" s="3" t="s">
        <v>57</v>
      </c>
    </row>
    <row r="46" spans="1:20" s="72" customFormat="1" ht="17.149999999999999" customHeight="1">
      <c r="A46" s="1"/>
      <c r="B46" s="71" t="s">
        <v>31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0" s="72" customFormat="1" ht="18.399999999999999" customHeight="1">
      <c r="A47" s="73"/>
      <c r="B47" s="74" t="s">
        <v>58</v>
      </c>
    </row>
    <row r="48" spans="1:20" s="72" customFormat="1" ht="18.399999999999999" customHeight="1">
      <c r="A48" s="73"/>
      <c r="B48" s="74" t="s">
        <v>59</v>
      </c>
    </row>
    <row r="49" spans="1:18" s="72" customFormat="1" ht="18.399999999999999" customHeight="1">
      <c r="A49" s="73"/>
      <c r="B49" s="74" t="s">
        <v>60</v>
      </c>
    </row>
    <row r="50" spans="1:18" s="72" customFormat="1" ht="18.399999999999999" customHeight="1">
      <c r="A50" s="73"/>
      <c r="B50" s="74" t="s">
        <v>61</v>
      </c>
    </row>
    <row r="51" spans="1:18" s="75" customFormat="1" ht="18.399999999999999" customHeight="1">
      <c r="A51" s="73"/>
      <c r="B51" s="74" t="s">
        <v>62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s="78" customFormat="1" ht="15.4" customHeight="1">
      <c r="A52" s="76"/>
      <c r="B52" s="77" t="s">
        <v>63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1:18" s="78" customFormat="1" ht="15.4" customHeight="1">
      <c r="A53" s="79"/>
      <c r="B53" s="80" t="s">
        <v>64</v>
      </c>
    </row>
    <row r="54" spans="1:18" s="78" customFormat="1" ht="15.4" customHeight="1">
      <c r="A54" s="79"/>
      <c r="B54" s="80" t="s">
        <v>65</v>
      </c>
    </row>
    <row r="55" spans="1:18" s="78" customFormat="1" ht="15.4" customHeight="1">
      <c r="A55" s="79"/>
      <c r="B55" s="80" t="s">
        <v>66</v>
      </c>
    </row>
    <row r="56" spans="1:18" s="78" customFormat="1" ht="15.4" customHeight="1">
      <c r="A56" s="79"/>
      <c r="B56" s="80" t="s">
        <v>67</v>
      </c>
    </row>
    <row r="57" spans="1:18" s="78" customFormat="1" ht="15.4" customHeight="1">
      <c r="A57" s="79"/>
      <c r="B57" s="80" t="s">
        <v>68</v>
      </c>
    </row>
    <row r="58" spans="1:18" s="78" customFormat="1" ht="15.4" customHeight="1">
      <c r="A58" s="79"/>
      <c r="B58" s="80" t="s">
        <v>69</v>
      </c>
    </row>
    <row r="59" spans="1:18" s="78" customFormat="1" ht="15.4" customHeight="1">
      <c r="A59" s="79"/>
      <c r="B59" s="80" t="s">
        <v>70</v>
      </c>
    </row>
    <row r="60" spans="1:18" s="78" customFormat="1" ht="15.4" customHeight="1">
      <c r="A60" s="79"/>
      <c r="B60" s="80" t="s">
        <v>71</v>
      </c>
    </row>
    <row r="61" spans="1:18" s="78" customFormat="1" ht="15.4" customHeight="1">
      <c r="A61" s="79"/>
      <c r="B61" s="80" t="s">
        <v>72</v>
      </c>
    </row>
    <row r="62" spans="1:18" s="78" customFormat="1" ht="15.4" customHeight="1">
      <c r="A62" s="79"/>
      <c r="B62" s="80" t="s">
        <v>73</v>
      </c>
    </row>
    <row r="63" spans="1:18" ht="26.15" customHeight="1">
      <c r="A63" s="79"/>
      <c r="B63" s="80" t="s">
        <v>74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1:18" ht="15.5">
      <c r="B64" s="71" t="s">
        <v>75</v>
      </c>
    </row>
    <row r="84" spans="7:7" ht="15.75" customHeight="1"/>
    <row r="85" spans="7:7" ht="15" customHeight="1">
      <c r="G85" s="81" t="e">
        <f>SUM(F19+G19+H19+#REF!+#REF!+I19+J19)</f>
        <v>#REF!</v>
      </c>
    </row>
    <row r="86" spans="7:7" ht="5.25" customHeight="1">
      <c r="G86" s="81"/>
    </row>
  </sheetData>
  <sheetProtection algorithmName="SHA-512" hashValue="r67UzZjEFnd4RHqZoL8mcSe+d8zsmuay/qzHrsN44q0cL+6y6K3EhSjLBxvQUZPTY21THdSPuS7xaS481YHzcQ==" saltValue="uN4RSESogqtnAICbkXajPQ==" spinCount="100000" sheet="1" objects="1" scenarios="1" sort="0" autoFilter="0"/>
  <mergeCells count="47">
    <mergeCell ref="B19:C19"/>
    <mergeCell ref="B1:B5"/>
    <mergeCell ref="O11:S11"/>
    <mergeCell ref="O12:S13"/>
    <mergeCell ref="B13:D13"/>
    <mergeCell ref="B14:S14"/>
    <mergeCell ref="B15:L15"/>
    <mergeCell ref="O15:P15"/>
    <mergeCell ref="R15:S15"/>
    <mergeCell ref="B16:L16"/>
    <mergeCell ref="O16:P16"/>
    <mergeCell ref="R16:S16"/>
    <mergeCell ref="B17:S17"/>
    <mergeCell ref="B18:C18"/>
    <mergeCell ref="B20:R20"/>
    <mergeCell ref="B21:B22"/>
    <mergeCell ref="C21:D21"/>
    <mergeCell ref="F21:K22"/>
    <mergeCell ref="L21:N21"/>
    <mergeCell ref="O21:Q22"/>
    <mergeCell ref="R21:S22"/>
    <mergeCell ref="C22:D22"/>
    <mergeCell ref="L22:N22"/>
    <mergeCell ref="C24:D24"/>
    <mergeCell ref="F24:K24"/>
    <mergeCell ref="L24:N24"/>
    <mergeCell ref="O24:Q24"/>
    <mergeCell ref="R24:S24"/>
    <mergeCell ref="C23:D23"/>
    <mergeCell ref="F23:K23"/>
    <mergeCell ref="L23:N23"/>
    <mergeCell ref="O23:Q23"/>
    <mergeCell ref="R23:S23"/>
    <mergeCell ref="B27:Q27"/>
    <mergeCell ref="R27:S27"/>
    <mergeCell ref="B32:D32"/>
    <mergeCell ref="A38:S38"/>
    <mergeCell ref="C25:D25"/>
    <mergeCell ref="F25:K25"/>
    <mergeCell ref="L25:N25"/>
    <mergeCell ref="O25:Q25"/>
    <mergeCell ref="R25:S25"/>
    <mergeCell ref="C26:D26"/>
    <mergeCell ref="F26:K26"/>
    <mergeCell ref="L26:N26"/>
    <mergeCell ref="O26:Q26"/>
    <mergeCell ref="R26:S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2022-06-02T14:13:48Z</dcterms:modified>
</cp:coreProperties>
</file>