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1" l="1"/>
  <c r="H11" i="1" s="1"/>
  <c r="M118" i="1"/>
  <c r="M94" i="1"/>
  <c r="M63" i="1"/>
  <c r="M60" i="1"/>
  <c r="M37" i="1"/>
  <c r="F11" i="1"/>
  <c r="E11" i="1"/>
  <c r="J11" i="1" l="1"/>
  <c r="L11" i="1" s="1"/>
</calcChain>
</file>

<file path=xl/sharedStrings.xml><?xml version="1.0" encoding="utf-8"?>
<sst xmlns="http://schemas.openxmlformats.org/spreadsheetml/2006/main" count="703" uniqueCount="360">
  <si>
    <t>DEMONSTRATIVO DE RECEITA E DESPESA</t>
  </si>
  <si>
    <t xml:space="preserve">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</si>
  <si>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</si>
  <si>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</si>
  <si>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</si>
  <si>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</si>
  <si>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</si>
  <si>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</si>
  <si>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01/12/2024 A 31/12/2024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</si>
  <si>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</si>
  <si>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</si>
  <si>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</si>
  <si>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</si>
  <si>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</si>
  <si>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</si>
  <si>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</si>
  <si>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</si>
  <si>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</si>
  <si>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</si>
  <si>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</si>
  <si>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</si>
  <si>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</si>
  <si>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</si>
  <si>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</si>
  <si>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</si>
  <si>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</si>
  <si>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</si>
  <si>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</si>
  <si>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</si>
  <si>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</si>
  <si>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</si>
  <si>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15.493</t>
  </si>
  <si>
    <t>HOLERITE REF. 2º PARCELA 13ª SALÁRIO - KATIUSCIA GARCIA O. DE LIMA - ASSIST. ADM</t>
  </si>
  <si>
    <t>*</t>
  </si>
  <si>
    <t>RECURSOS HUMANOS</t>
  </si>
  <si>
    <t>2</t>
  </si>
  <si>
    <t>HOLERITE REF. 2º PARCELA 13ª SALÁRIO - RAINARA EVELIN DA S. FERNANDES - GERENTE DE RH</t>
  </si>
  <si>
    <t>3</t>
  </si>
  <si>
    <t>HOLERITE REF. 2º PARCELA 13ª SALÁRIO - LILIANE SPICACCI RIGONATI - ASSISTENTE SOCIAL</t>
  </si>
  <si>
    <t>4</t>
  </si>
  <si>
    <t>HOLERITE REF. 2º PARCELA 13ª SALÁRIO - REGINA MARIA G.V.DE ABREU - DENTISTA</t>
  </si>
  <si>
    <t>5</t>
  </si>
  <si>
    <t>HOLERITE REF. 2º PARCELA 13ª SALÁRIO - MARIA DAS GRAÇAS P. DA SILVA  - FAXINEIRA</t>
  </si>
  <si>
    <t>6</t>
  </si>
  <si>
    <t>HOLERITE REF. 2º PARCELA 13ª SALÁRIO - LILIAN MOREIRA SANCHEZ - FISIOTERAPEUTA</t>
  </si>
  <si>
    <t>7</t>
  </si>
  <si>
    <t>HOLERITE REF. 2º PARCELA 13ª SALÁRIO - LETICIA CUNHA RAMOS DOS SANTOS - FISIOTERAPEUTA</t>
  </si>
  <si>
    <t>8</t>
  </si>
  <si>
    <t>HOLERITE REF. 2º PARCELA 13ª SALÁRIO - LUCIAN BARACAL BRONCHTEIN DOS ANJOS - FISIOTERAPEUTA</t>
  </si>
  <si>
    <t>9</t>
  </si>
  <si>
    <t>HOLERITE REF. 2º PARCELA 13ª SALÁRIO - MELISSA BORGES DE MORAES - FISIOTERAPEUTA</t>
  </si>
  <si>
    <t>10</t>
  </si>
  <si>
    <t xml:space="preserve">HOLERITE REF. 2º PARCELA 13ª SALÁRIO - DAIANA FERREIRA BARROS - COORDENADORA TÉCNICA </t>
  </si>
  <si>
    <t>11</t>
  </si>
  <si>
    <t>HOLERITE REF. 2º PARCELA 13ª SALÁRIO - TALITA SOUZA DE CARVALHO GONÇALVES - FISIOTERAPEUTA</t>
  </si>
  <si>
    <t>12</t>
  </si>
  <si>
    <t>HOLERITE REF. 2º PARCELA 13ª SALÁRIO - ELIS CRISTINA MARTINS - FONOAUDIÓLOGA</t>
  </si>
  <si>
    <t>13</t>
  </si>
  <si>
    <t>HOLERITE REF. 2º PARCELA 13ª SALÁRIO - GILCE LEITE MARTINS - FONOAUDIÓLOGA</t>
  </si>
  <si>
    <t>14</t>
  </si>
  <si>
    <t>HOLERITE REF. 2º PARCELA 13ª SALÁRIO - MARIA LUIZA DAUN PEREIRA - FONOAUDIÓLOGA</t>
  </si>
  <si>
    <t>15</t>
  </si>
  <si>
    <t>HOLERITE REF. 2º PARCELA 13ª SALÁRIO - BAYARDO FURLANI BRAIA - MÉDICO PEDIATRA</t>
  </si>
  <si>
    <t>16</t>
  </si>
  <si>
    <t>HOLERITE REF. 2º PARCELA 13ª SALÁRIO - RAFAEL CARVALHO SOUZA - MOTORISTA</t>
  </si>
  <si>
    <t>17</t>
  </si>
  <si>
    <t>HOLERITE REF. 2º PARCELA 13ª SALÁRIO - RINALDO OLIVEIRA MARINHO - MOTORISTA</t>
  </si>
  <si>
    <t>18</t>
  </si>
  <si>
    <t xml:space="preserve">HOLERITE REF. 2º PARCELA 13ª SALÁRIO - CASSIO APARECIDO DA SILVA -  ZELADOR </t>
  </si>
  <si>
    <t>19</t>
  </si>
  <si>
    <t>HOLERITE REF. 2º PARCELA 13ª SALÁRIO - ADRIANA MARTINHO FERRAZ DE CAMPOS - PSICÓLOGA</t>
  </si>
  <si>
    <t>20</t>
  </si>
  <si>
    <t>HOLERITE REF. 2º PARCELA 13ª SALÁRIO - RAIANE PEREIRA DA SILVA - SECRETÁRIA</t>
  </si>
  <si>
    <t>21</t>
  </si>
  <si>
    <t>HOLERITE REF. 2º PARCELA 13ª SALÁRIO - THAYANI CAROLINE DA SILVA SANTOS - SECRETÁRIA</t>
  </si>
  <si>
    <t>22</t>
  </si>
  <si>
    <t>HOLERITE REF. 2º PARCELA 13ª SALÁRIO - KATIA REGINA FELLER - TERAPEUTA OCUPACIONAL</t>
  </si>
  <si>
    <t>23</t>
  </si>
  <si>
    <t>HOLERITE REF. 2º PARCELA 13ª SALÁRIO - Mª LAIS NUNES L. DE ARAUJO - TERAPEUTA OCUPACIONAL</t>
  </si>
  <si>
    <t>24</t>
  </si>
  <si>
    <t>HOLERITE REF. 11/2024 - KATIUSCIA GARCIA O. DE LIMA - ASSIST. ADM</t>
  </si>
  <si>
    <t xml:space="preserve">RECURSOS HUMANOS </t>
  </si>
  <si>
    <t>25</t>
  </si>
  <si>
    <t>HOLERITE REF. 11/2024 - RAINARA EVELIN DA S. FERNANDES - GERENTE DE RH</t>
  </si>
  <si>
    <t>26</t>
  </si>
  <si>
    <t>HOLERITE REF. 11/2024 - LILIANE SPICACCI RIGONATI - ASSISTENTE SOCIAL</t>
  </si>
  <si>
    <t>27</t>
  </si>
  <si>
    <t>HOLERITE REF. 11/2024 - REGINA MARIA G.V.DE ABREU - DENTISTA</t>
  </si>
  <si>
    <t>28</t>
  </si>
  <si>
    <t>HOLERITE REF. 11/2024 - MARIA DAS GRAÇAS P. DA SILVA  - FAXINEIRA</t>
  </si>
  <si>
    <t>29</t>
  </si>
  <si>
    <t>HOLERITE REF. 11/2024 - LILIAN MOREIRA SANCHEZ - FISIOTERAPEUTA</t>
  </si>
  <si>
    <t>30</t>
  </si>
  <si>
    <t>HOLERITE REF. 11/2024 - LETICIA CUNHA RAMOS DOS SANTOS - FISIOTERAPEUTA</t>
  </si>
  <si>
    <t>31</t>
  </si>
  <si>
    <t>HOLERITE REF. 11/2024 - LUCIAN BARACAL BRONCHTEIN DOS ANJOS - FISIOTERAPEUTA</t>
  </si>
  <si>
    <t>32</t>
  </si>
  <si>
    <t>HOLERITE REF. 11/2024 - MELISSA BORGES DE MORAES - FISIOTERAPEUTA</t>
  </si>
  <si>
    <t>33</t>
  </si>
  <si>
    <t xml:space="preserve">HOLERITE REF. 11/2024 - DAIANA FERREIRA BARROS - COORDENADORA TÉCNICA </t>
  </si>
  <si>
    <t>34</t>
  </si>
  <si>
    <t>HOLERITE REF. 11/2024 - TALITA SOUZA DE CARVALHO GONÇALVES - FISIOTERAPEUTA</t>
  </si>
  <si>
    <t>35</t>
  </si>
  <si>
    <t>HOLERITE REF. 11/2024 - ELIS CRISTINA MARTINS - FONOAUDIÓLOGA</t>
  </si>
  <si>
    <t>36</t>
  </si>
  <si>
    <t>HOLERITE REF. 11/2024 - GILCE LEITE MARTINS - FONOAUDIÓLOGA</t>
  </si>
  <si>
    <t>37</t>
  </si>
  <si>
    <t>HOLERITE REF. 11/2024 - MARIA LUIZA DAUN PEREIRA - FONOAUDIÓLOGA</t>
  </si>
  <si>
    <t>38</t>
  </si>
  <si>
    <t>HOLERITE REF. 11/2024 - BAYARDO FURLANI BRAIA - MÉDICO PEDIATRA</t>
  </si>
  <si>
    <t>39</t>
  </si>
  <si>
    <t>HOLERITE REF. 11/2024 - RAFAEL CARVALHO SOUZA - MOTORISTA</t>
  </si>
  <si>
    <t>40</t>
  </si>
  <si>
    <t>HOLERITE REF. 11/2024 - RINALDO OLIVEIRA MARINHO - MOTORISTA</t>
  </si>
  <si>
    <t>41</t>
  </si>
  <si>
    <t xml:space="preserve">HOLERITE REF. 11/2024 - CASSIO APARECIDO DA SILVA -  ZELADOR </t>
  </si>
  <si>
    <t>42</t>
  </si>
  <si>
    <t>HOLERITE REF. 11/2024 - ADRIANA MARTINHO FERRAZ DE CAMPOS - PSICÓLOGA</t>
  </si>
  <si>
    <t>43</t>
  </si>
  <si>
    <t>HOLERITE REF. 11/2024 - RAIANE PEREIRA DA SILVA - SECRETÁRIA</t>
  </si>
  <si>
    <t>44</t>
  </si>
  <si>
    <t>HOLERITE REF. 11/2024 - THAYANI CAROLINE DA SILVA SANTOS - SECRETÁRIA</t>
  </si>
  <si>
    <t>45</t>
  </si>
  <si>
    <t>HOLERITE REF. 11/2024 - KATIA REGINA FELLER - TERAPEUTA OCUPACIONAL</t>
  </si>
  <si>
    <t>46</t>
  </si>
  <si>
    <t>HOLERITE REF. 11/2024 - Mª LAIS NUNES L. DE ARAUJO - TERAPEUTA OCUPACIONAL</t>
  </si>
  <si>
    <t>47</t>
  </si>
  <si>
    <t>HOLERITE FÉRIAS - BAYARDO FURLANI BRAIA - MÉDICO PEDIATRA</t>
  </si>
  <si>
    <t>48</t>
  </si>
  <si>
    <t>HOLERITE FÉRIAS - LILIAN MOREIRA SANCHEZ - FISIOTERAPEUTA</t>
  </si>
  <si>
    <t>49</t>
  </si>
  <si>
    <t>HOLERITE FÉRIAS - TALITA SOUZA DE CARVALHO GONÇALVES - FISIOTERAPEUTA</t>
  </si>
  <si>
    <t>50</t>
  </si>
  <si>
    <t>CONTRIBUIÇÃO ASSOCIATIVA - SIND. DOS EMP. INST BENEFICENTES - REF 11/2024</t>
  </si>
  <si>
    <t xml:space="preserve">ENCARGOS </t>
  </si>
  <si>
    <t>51</t>
  </si>
  <si>
    <t>HOLERITE REF. 11/2024 - DANIELA ARAUJO SILVA MELO - RECEPCIONISTA</t>
  </si>
  <si>
    <t>52</t>
  </si>
  <si>
    <t>HOLERITE REF. ADIANT SALARIO - DANIELA ARAUJO SILVA MELO - RECEPCIONISTA</t>
  </si>
  <si>
    <t>53</t>
  </si>
  <si>
    <t xml:space="preserve">HOLERITE REF. 11/2024 - BRUNA CRISTINA IGNACIO - RECEPCIONISTA </t>
  </si>
  <si>
    <t>54</t>
  </si>
  <si>
    <t xml:space="preserve">HOLERITE REF. 11/2024 - RITA DE CASSIA ZANCHETTA - TERAPEUTA OCUPACIONAL </t>
  </si>
  <si>
    <t>55</t>
  </si>
  <si>
    <t xml:space="preserve">HOLERITE REF. 11/2024 - SUELEN ROSI JOAO - FISIOTERAPEUTA </t>
  </si>
  <si>
    <t>56</t>
  </si>
  <si>
    <t xml:space="preserve">RPS - REF. 11/2024 - CLAUDIA DE MOURA VASSAO - CONTADORA </t>
  </si>
  <si>
    <t>RECURSOS HUMANOS²</t>
  </si>
  <si>
    <t>57</t>
  </si>
  <si>
    <t xml:space="preserve">RPS - REF. 11/2024 - ANTONIO LUIZ GONÇALVES - TECNICO EM GESSO </t>
  </si>
  <si>
    <t>58</t>
  </si>
  <si>
    <t>PJ - REF 11/2024 - NF 821 JRR CLINICA SERV MED PED. E ORT LTDA - MED ORTOPEDIA</t>
  </si>
  <si>
    <t>59</t>
  </si>
  <si>
    <t xml:space="preserve">PJ - REF 11/2024 - NF 17 LUCIANO DE LIMA TEIXEIRA - TECNICO EM INFORMATICA </t>
  </si>
  <si>
    <t>60</t>
  </si>
  <si>
    <t xml:space="preserve">FGTS REF 11/2024 S/FOLHA </t>
  </si>
  <si>
    <t>61</t>
  </si>
  <si>
    <t>RPS - REF 11/2024 - ILMA MENEZES - FISIOTERAPEUTA</t>
  </si>
  <si>
    <t>62</t>
  </si>
  <si>
    <t xml:space="preserve">HOLERITE REF. 11/2024 - EVANGELINA ALICE GUILHERME VIEIRA - MED NEUROLOGISTA </t>
  </si>
  <si>
    <t>63</t>
  </si>
  <si>
    <t xml:space="preserve">HOLERITE REF. 11/2024 - MARIA FIGUEIREDO DA SILVA - FAXINEIRA </t>
  </si>
  <si>
    <t>64</t>
  </si>
  <si>
    <t>HOLERITE FÉRIAS - DANIELA ARAUJO SILVA MELO - RECEPCIONISTA</t>
  </si>
  <si>
    <t>65</t>
  </si>
  <si>
    <t>120.616</t>
  </si>
  <si>
    <t xml:space="preserve">HOLERITE REF. 2º PARCELA 13ª SALÁRIO - BRUNA CRISTINA IGNACIO - RECEPCIONISTA </t>
  </si>
  <si>
    <t>66</t>
  </si>
  <si>
    <t>120.617</t>
  </si>
  <si>
    <t>HOLERITE REF. 2º PARCELA 13ª SALÁRIO - DANIELA ARAUJO SILVA MELO - RECEPCIONISTA</t>
  </si>
  <si>
    <t>67</t>
  </si>
  <si>
    <t>120.618</t>
  </si>
  <si>
    <t xml:space="preserve">HOLERITE REF. 2º PARCELA 13ª SALÁRIO - RITA DE CASSIA ZANCHETTA - TERAPEUTA OCUPACIONAL </t>
  </si>
  <si>
    <t>68</t>
  </si>
  <si>
    <t>06/12/2024</t>
  </si>
  <si>
    <t>120.619</t>
  </si>
  <si>
    <t xml:space="preserve">HOLERITE REF. 2º PARCELA 13ª SALÁRIO - SUELEN ROSI JOAO - FISIOTERAPEUTA </t>
  </si>
  <si>
    <t>69</t>
  </si>
  <si>
    <t>09/12/2024</t>
  </si>
  <si>
    <t>120.901</t>
  </si>
  <si>
    <t xml:space="preserve">HOLERITE REF. 2º PARCELA 13ª SALÁRIO - EVANGELINA ALICE GUILHERME VIEIRA - MED NEUROLOGISTA </t>
  </si>
  <si>
    <t>70</t>
  </si>
  <si>
    <t>120.902</t>
  </si>
  <si>
    <t xml:space="preserve">HOLERITE REF. 2º PARCELA 13ª SALÁRIO - MARIA FIGUEIREDO DA SILVA - FAXINEIRA </t>
  </si>
  <si>
    <t>71</t>
  </si>
  <si>
    <t>10/12/2024</t>
  </si>
  <si>
    <t>121.001</t>
  </si>
  <si>
    <t>SEGURO PROAGIR CLUBE DE BENEFICIOS SOCIAIS - REF 11/2024</t>
  </si>
  <si>
    <t xml:space="preserve">BENEFICIOS </t>
  </si>
  <si>
    <t>72</t>
  </si>
  <si>
    <t>121.002</t>
  </si>
  <si>
    <t xml:space="preserve">ISSQN - REF 11/2024 S/ AUTONOMOS </t>
  </si>
  <si>
    <t>73</t>
  </si>
  <si>
    <t>12/12/2024</t>
  </si>
  <si>
    <t>121.201</t>
  </si>
  <si>
    <t>SEGURO - PORTO SEGURO CIA DE SEGUROS GERAIS - REF 30 VIDAS - 12/2024</t>
  </si>
  <si>
    <t>74</t>
  </si>
  <si>
    <t>121.202</t>
  </si>
  <si>
    <t>CONTA TELEFONE - VIVO TELEFONICA BRASIL S/A 1333542983-33543009 - REF 11/2024</t>
  </si>
  <si>
    <t xml:space="preserve">UTILIDADE  PUBLICA </t>
  </si>
  <si>
    <t>75</t>
  </si>
  <si>
    <t>13/12/2024</t>
  </si>
  <si>
    <t>121.301</t>
  </si>
  <si>
    <t>CONTA LUZ - ELEKTRO REDES S.A - REF 11/2024</t>
  </si>
  <si>
    <t>76</t>
  </si>
  <si>
    <t>20/12/2024</t>
  </si>
  <si>
    <t>19.939</t>
  </si>
  <si>
    <t xml:space="preserve">HOLERITE DE FÉRIAS - DAIANA FERREIRA BARROS - COORDENADORA TÉCNICA </t>
  </si>
  <si>
    <t>77</t>
  </si>
  <si>
    <t>HOLERITE DE FÉRIAS - KATIA REGINA FELLER - TERAPEUTA OCUPACIONAL</t>
  </si>
  <si>
    <t>78</t>
  </si>
  <si>
    <t>HOLERITE DE FÉRIAS - KATIUSCIA GARCIA O. DE LIMA - ASSIST. ADM</t>
  </si>
  <si>
    <t>79</t>
  </si>
  <si>
    <t>HOLERITE DE FÉRIAS - MELISSA BORGES DE MORAES - FISIOTERAPEUTA</t>
  </si>
  <si>
    <t>80</t>
  </si>
  <si>
    <t>HOLERITE DE FÉRIAS - RINALDO OLIVEIRA MARINHO - MOTORISTA</t>
  </si>
  <si>
    <t>81</t>
  </si>
  <si>
    <t>19.940</t>
  </si>
  <si>
    <t xml:space="preserve">HOLERITE REF. 2º PARCELA 13ª SALÁRIO - MICKAEL APARECIDO A. LOPES - JOVEM APRENDIZ </t>
  </si>
  <si>
    <t>82</t>
  </si>
  <si>
    <t>19.941</t>
  </si>
  <si>
    <t>HOLERITE REF. 12/2024 - KATIUSCIA GARCIA O. DE LIMA - ASSIST. ADM</t>
  </si>
  <si>
    <t>83</t>
  </si>
  <si>
    <t>HOLERITE REF. 12/2024 - RAINARA EVELIN DA S. FERNANDES - GERENTE DE RH</t>
  </si>
  <si>
    <t>84</t>
  </si>
  <si>
    <t>HOLERITE REF. 12/2024 - LILIANE SPICACCI RIGONATI - ASSISTENTE SOCIAL</t>
  </si>
  <si>
    <t>85</t>
  </si>
  <si>
    <t>HOLERITE REF. 12/2024 - REGINA MARIA G.V.DE ABREU - DENTISTA</t>
  </si>
  <si>
    <t>86</t>
  </si>
  <si>
    <t>HOLERITE REF. 12/2024 - MARIA DAS GRAÇAS P. DA SILVA  - FAXINEIRA</t>
  </si>
  <si>
    <t>87</t>
  </si>
  <si>
    <t>HOLERITE REF. 12/2024 - LILIAN MOREIRA SANCHEZ - FISIOTERAPEUTA</t>
  </si>
  <si>
    <t>88</t>
  </si>
  <si>
    <t>HOLERITE REF. 12/2024 - LETICIA CUNHA RAMOS DOS SANTOS - FISIOTERAPEUTA</t>
  </si>
  <si>
    <t>89</t>
  </si>
  <si>
    <t>HOLERITE REF. 12/2024 - LUCIAN BARACAL BRONCHTEIN DOS ANJOS - FISIOTERAPEUTA</t>
  </si>
  <si>
    <t>90</t>
  </si>
  <si>
    <t>HOLERITE REF. 12/2024 - MELISSA BORGES DE MORAES - FISIOTERAPEUTA</t>
  </si>
  <si>
    <t>91</t>
  </si>
  <si>
    <t xml:space="preserve">HOLERITE REF. 12/2024 - DAIANA FERREIRA BARROS - COORDENADORA TÉCNICA </t>
  </si>
  <si>
    <t>92</t>
  </si>
  <si>
    <t>HOLERITE REF. 12/2024 - TALITA SOUZA DE CARVALHO GONÇALVES - FISIOTERAPEUTA</t>
  </si>
  <si>
    <t>93</t>
  </si>
  <si>
    <t>HOLERITE REF. 12/2024 - ELIS CRISTINA MARTINS - FONOAUDIÓLOGA</t>
  </si>
  <si>
    <t>94</t>
  </si>
  <si>
    <t>HOLERITE REF. 12/2024 - GILCE LEITE MARTINS - FONOAUDIÓLOGA</t>
  </si>
  <si>
    <t>95</t>
  </si>
  <si>
    <t>HOLERITE REF. 12/2024 - MARIA LUIZA DAUN PEREIRA - FONOAUDIÓLOGA</t>
  </si>
  <si>
    <t>96</t>
  </si>
  <si>
    <t>HOLERITE REF. 12/2024 - BAYARDO FURLANI BRAIA - MÉDICO PEDIATRA</t>
  </si>
  <si>
    <t>97</t>
  </si>
  <si>
    <t>HOLERITE REF. 12/2024 - RAFAEL CARVALHO SOUZA - MOTORISTA</t>
  </si>
  <si>
    <t>98</t>
  </si>
  <si>
    <t>HOLERITE REF. 12/2024 - RINALDO OLIVEIRA MARINHO - MOTORISTA</t>
  </si>
  <si>
    <t>99</t>
  </si>
  <si>
    <t xml:space="preserve">HOLERITE REF. 12/2024 - CASSIO APARECIDO DA SILVA -  ZELADOR </t>
  </si>
  <si>
    <t>100</t>
  </si>
  <si>
    <t>HOLERITE REF. 12/2024 - ADRIANA MARTINHO FERRAZ DE CAMPOS - PSICÓLOGA</t>
  </si>
  <si>
    <t>101</t>
  </si>
  <si>
    <t>HOLERITE REF. 12/2024 - RAIANE PEREIRA DA SILVA - SECRETÁRIA</t>
  </si>
  <si>
    <t>102</t>
  </si>
  <si>
    <t>HOLERITE REF. 12/2024 - THAYANI CAROLINE DA SILVA SANTOS - SECRETÁRIA</t>
  </si>
  <si>
    <t>103</t>
  </si>
  <si>
    <t>HOLERITE REF. 12/2024 - KATIA REGINA FELLER - TERAPEUTA OCUPACIONAL</t>
  </si>
  <si>
    <t>104</t>
  </si>
  <si>
    <t xml:space="preserve">HOLERITE REF. 12/2024 - MICKAEL APARECIDO A. LOPES - JOVEM APRENDIZ </t>
  </si>
  <si>
    <t>105</t>
  </si>
  <si>
    <t>122.001</t>
  </si>
  <si>
    <t>INSS REF 11/2024</t>
  </si>
  <si>
    <t>106</t>
  </si>
  <si>
    <t>122.002</t>
  </si>
  <si>
    <t>IR S/ FOLHA REF 11/2024</t>
  </si>
  <si>
    <t>107</t>
  </si>
  <si>
    <t>122.003</t>
  </si>
  <si>
    <t>RETENÇÕES COD 1708-5952 REF NF 821 JRR CLINICA REF 11/2024</t>
  </si>
  <si>
    <t>108</t>
  </si>
  <si>
    <t>122.005</t>
  </si>
  <si>
    <t>INSS REF 13/2024</t>
  </si>
  <si>
    <t>109</t>
  </si>
  <si>
    <t>122.006</t>
  </si>
  <si>
    <t>NOTA FISCAL Nº 04018115 - PLUXEE BENEFICIOS BRASIL S.A - REF V.R 01/2025</t>
  </si>
  <si>
    <t>110</t>
  </si>
  <si>
    <t>122.007</t>
  </si>
  <si>
    <t>RECIBO Nº 2016154 - BR MOBILIDADE BAIX SANTISTA S.A - REF V.T 01/2025</t>
  </si>
  <si>
    <t>111</t>
  </si>
  <si>
    <t>122.008</t>
  </si>
  <si>
    <t>RECIBO Nº 316866 - AUTOPASS S.A - EMPRESA CITY - REF V.T 01/2025</t>
  </si>
  <si>
    <t>112</t>
  </si>
  <si>
    <t>122.009</t>
  </si>
  <si>
    <t>NOTA FISCAL Nº 04018899 - PLUXEE BENEFICIOS BRASIL S.A - REF V.A 01/2025</t>
  </si>
  <si>
    <t>113</t>
  </si>
  <si>
    <t>122.010</t>
  </si>
  <si>
    <t>HOLERITE REF. 12/2024 - DANIELA ARAUJO SILVA MELO - RECEPCIONISTA</t>
  </si>
  <si>
    <t>114</t>
  </si>
  <si>
    <t>122.011</t>
  </si>
  <si>
    <t xml:space="preserve">HOLERITE REF. 12/2024 - SUELEN ROSI JOAO - FISIOTERAPEUTA </t>
  </si>
  <si>
    <t>115</t>
  </si>
  <si>
    <t>122.012</t>
  </si>
  <si>
    <t xml:space="preserve">RPS - REF. 12/2024 - ANTONIO LUIZ GONÇALVES - TECNICO EM GESSO </t>
  </si>
  <si>
    <t>116</t>
  </si>
  <si>
    <t>122.013</t>
  </si>
  <si>
    <t xml:space="preserve">HOLERITE REF. 12/2024 - EVANGELINA ALICE GUILHERME VIEIRA - MED NEUROLOGISTA </t>
  </si>
  <si>
    <t>117</t>
  </si>
  <si>
    <t>122.014</t>
  </si>
  <si>
    <t xml:space="preserve">HOLERITE REF. 12/2024 - MARIA FIGUEIREDO DA SILVA - FAXINEIRA </t>
  </si>
  <si>
    <t>118</t>
  </si>
  <si>
    <t>122.015</t>
  </si>
  <si>
    <t>RPS - REF 12/2024 - ILMA MENEZES - FISIOTERAPEUTA</t>
  </si>
  <si>
    <t>119</t>
  </si>
  <si>
    <t>122.016</t>
  </si>
  <si>
    <t xml:space="preserve">HOLERITE REF. FÉRIAS - EVANGELINA ALICE GUILHERME VIEIRA - MED NEUROLOGISTA </t>
  </si>
  <si>
    <t>120</t>
  </si>
  <si>
    <t>122.017</t>
  </si>
  <si>
    <t xml:space="preserve">HOLERITE REF. 12/2024 - BRUNA CRISTINA IGNACIO - RECEPCIONISTA </t>
  </si>
  <si>
    <t>121</t>
  </si>
  <si>
    <t>122.018</t>
  </si>
  <si>
    <t xml:space="preserve">HOLERITE REF. 12/2024 - RITA DE CASSIA ZANCHETTA - TERAPEUTA OCUPACIONAL </t>
  </si>
  <si>
    <t>122</t>
  </si>
  <si>
    <t>122.019</t>
  </si>
  <si>
    <t xml:space="preserve">RPS - REF. 12/2024 - CLAUDIA DE MOURA VASSAO - CONTADORA </t>
  </si>
  <si>
    <t>123</t>
  </si>
  <si>
    <t>122.020</t>
  </si>
  <si>
    <t>PJ - REF 12/2024 - NF 829 JRR CLINICA SERV MED PED. E ORT LTDA - MED ORTOPEDIA</t>
  </si>
  <si>
    <t>RECURSOS HUMANOS ²</t>
  </si>
  <si>
    <t>124</t>
  </si>
  <si>
    <t>122.021</t>
  </si>
  <si>
    <t xml:space="preserve">PJ - REF 12/2024 - NF 18 LUCIANO DE LIMA TEIXEIRA - TECNICO EM INFORMATICA </t>
  </si>
  <si>
    <t>125</t>
  </si>
  <si>
    <t>30/12/2024</t>
  </si>
  <si>
    <t>123.001</t>
  </si>
  <si>
    <t>NF 03564544 - CENTRO DE INTEGRAÇÃO EMPRESA ESCOLA CIEE - REF 11/2024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</si>
  <si>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</si>
  <si>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</si>
  <si>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</si>
  <si>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          CONSELHEIRO FISCAL                          </t>
  </si>
  <si>
    <t xml:space="preserve"> REGINALDO GONÇALVES PACHECO - CPF: 133.714.228-01                          MARCELO CAVALCANTE FERNANDES - CPF: 113.057.958-14                                            CLAUDIA CASTRUCCI - CPF: 070.086.128-93                                                SHEILA DE OLIVEIRA AGRIA CPF: 104.922.688-78</t>
  </si>
  <si>
    <t>Guarujá, 20 de janeiro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</si>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</sst>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b/>
      <sz val="9"/>
      <color theme="1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13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7" fillId="4" borderId="35" xfId="0" applyNumberFormat="1" applyFont="1" applyFill="1" applyBorder="1" applyAlignment="1">
      <alignment horizontal="center" vertical="center" wrapText="1"/>
    </xf>
    <xf numFmtId="14" fontId="17" fillId="5" borderId="36" xfId="0" applyNumberFormat="1" applyFont="1" applyFill="1" applyBorder="1" applyAlignment="1">
      <alignment horizontal="center" vertical="center"/>
    </xf>
    <xf numFmtId="49" fontId="17" fillId="5" borderId="37" xfId="0" applyNumberFormat="1" applyFont="1" applyFill="1" applyBorder="1" applyAlignment="1" applyProtection="1">
      <alignment horizontal="center" vertical="center" wrapText="1"/>
      <protection locked="0"/>
    </xf>
    <xf numFmtId="14" fontId="17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 wrapText="1"/>
    </xf>
    <xf numFmtId="14" fontId="17" fillId="5" borderId="40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 applyProtection="1">
      <alignment horizontal="center" vertical="center" wrapText="1"/>
      <protection locked="0"/>
    </xf>
    <xf numFmtId="14" fontId="17" fillId="5" borderId="41" xfId="0" applyNumberFormat="1" applyFont="1" applyFill="1" applyBorder="1" applyAlignment="1" applyProtection="1">
      <alignment horizontal="center" vertical="center" wrapText="1"/>
      <protection locked="0"/>
    </xf>
    <xf numFmtId="14" fontId="17" fillId="5" borderId="43" xfId="0" applyNumberFormat="1" applyFont="1" applyFill="1" applyBorder="1" applyAlignment="1">
      <alignment horizontal="center" vertical="center"/>
    </xf>
    <xf numFmtId="14" fontId="17" fillId="5" borderId="44" xfId="0" applyNumberFormat="1" applyFont="1" applyFill="1" applyBorder="1" applyAlignment="1" applyProtection="1">
      <alignment horizontal="center" vertical="center" wrapText="1"/>
      <protection locked="0"/>
    </xf>
    <xf numFmtId="166" fontId="17" fillId="5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36" xfId="0" applyNumberFormat="1" applyFont="1" applyFill="1" applyBorder="1" applyAlignment="1">
      <alignment horizontal="center" vertical="center"/>
    </xf>
    <xf numFmtId="3" fontId="17" fillId="6" borderId="37" xfId="0" applyNumberFormat="1" applyFont="1" applyFill="1" applyBorder="1" applyAlignment="1">
      <alignment horizontal="center" vertical="center"/>
    </xf>
    <xf numFmtId="14" fontId="17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40" xfId="0" applyNumberFormat="1" applyFont="1" applyFill="1" applyBorder="1" applyAlignment="1">
      <alignment horizontal="center" vertical="center"/>
    </xf>
    <xf numFmtId="3" fontId="17" fillId="6" borderId="41" xfId="0" applyNumberFormat="1" applyFont="1" applyFill="1" applyBorder="1" applyAlignment="1">
      <alignment horizontal="center" vertical="center"/>
    </xf>
    <xf numFmtId="14" fontId="17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 wrapText="1"/>
    </xf>
    <xf numFmtId="164" fontId="20" fillId="0" borderId="0" xfId="0" applyNumberFormat="1" applyFont="1" applyProtection="1"/>
    <xf numFmtId="0" fontId="20" fillId="0" borderId="0" xfId="0" applyFont="1"/>
    <xf numFmtId="0" fontId="21" fillId="0" borderId="0" xfId="0" applyFont="1"/>
    <xf numFmtId="14" fontId="17" fillId="6" borderId="43" xfId="0" applyNumberFormat="1" applyFont="1" applyFill="1" applyBorder="1" applyAlignment="1">
      <alignment horizontal="center" vertical="center"/>
    </xf>
    <xf numFmtId="3" fontId="17" fillId="6" borderId="44" xfId="0" applyNumberFormat="1" applyFont="1" applyFill="1" applyBorder="1" applyAlignment="1">
      <alignment horizontal="center" vertical="center"/>
    </xf>
    <xf numFmtId="14" fontId="17" fillId="6" borderId="44" xfId="0" applyNumberFormat="1" applyFont="1" applyFill="1" applyBorder="1" applyAlignment="1" applyProtection="1">
      <alignment horizontal="center" vertical="center" wrapText="1"/>
      <protection locked="0"/>
    </xf>
    <xf numFmtId="166" fontId="17" fillId="6" borderId="47" xfId="0" applyNumberFormat="1" applyFont="1" applyFill="1" applyBorder="1" applyAlignment="1">
      <alignment horizontal="center" vertical="center"/>
    </xf>
    <xf numFmtId="14" fontId="17" fillId="7" borderId="48" xfId="0" applyNumberFormat="1" applyFont="1" applyFill="1" applyBorder="1" applyAlignment="1">
      <alignment horizontal="center" vertical="center"/>
    </xf>
    <xf numFmtId="3" fontId="17" fillId="7" borderId="38" xfId="0" applyNumberFormat="1" applyFont="1" applyFill="1" applyBorder="1" applyAlignment="1">
      <alignment horizontal="center" vertical="center"/>
    </xf>
    <xf numFmtId="14" fontId="17" fillId="7" borderId="38" xfId="0" applyNumberFormat="1" applyFont="1" applyFill="1" applyBorder="1" applyAlignment="1" applyProtection="1">
      <alignment horizontal="center" vertical="center" wrapText="1"/>
      <protection locked="0"/>
    </xf>
    <xf numFmtId="14" fontId="17" fillId="7" borderId="49" xfId="0" applyNumberFormat="1" applyFont="1" applyFill="1" applyBorder="1" applyAlignment="1">
      <alignment horizontal="center" vertical="center"/>
    </xf>
    <xf numFmtId="3" fontId="17" fillId="7" borderId="41" xfId="0" applyNumberFormat="1" applyFont="1" applyFill="1" applyBorder="1" applyAlignment="1">
      <alignment horizontal="center" vertical="center"/>
    </xf>
    <xf numFmtId="14" fontId="17" fillId="7" borderId="41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11" xfId="0" applyNumberFormat="1" applyFont="1" applyFill="1" applyBorder="1" applyAlignment="1">
      <alignment horizontal="center" vertical="center"/>
    </xf>
    <xf numFmtId="14" fontId="22" fillId="8" borderId="52" xfId="0" applyNumberFormat="1" applyFont="1" applyFill="1" applyBorder="1" applyAlignment="1" applyProtection="1">
      <alignment horizontal="center" vertical="center" wrapText="1"/>
      <protection locked="0"/>
    </xf>
    <xf numFmtId="3" fontId="22" fillId="8" borderId="41" xfId="0" applyNumberFormat="1" applyFont="1" applyFill="1" applyBorder="1" applyAlignment="1">
      <alignment horizontal="center" vertical="center"/>
    </xf>
    <xf numFmtId="14" fontId="22" fillId="8" borderId="41" xfId="0" applyNumberFormat="1" applyFont="1" applyFill="1" applyBorder="1" applyAlignment="1" applyProtection="1">
      <alignment horizontal="center" vertical="center" wrapText="1"/>
      <protection locked="0"/>
    </xf>
    <xf numFmtId="14" fontId="22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22" fillId="8" borderId="41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2" fillId="8" borderId="40" xfId="0" applyNumberFormat="1" applyFont="1" applyFill="1" applyBorder="1" applyAlignment="1">
      <alignment horizontal="center" vertical="center" wrapText="1"/>
    </xf>
    <xf numFmtId="49" fontId="22" fillId="8" borderId="43" xfId="0" applyNumberFormat="1" applyFont="1" applyFill="1" applyBorder="1" applyAlignment="1">
      <alignment horizontal="center" vertical="center" wrapText="1"/>
    </xf>
    <xf numFmtId="49" fontId="22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57" xfId="0" applyNumberFormat="1" applyFont="1" applyFill="1" applyBorder="1" applyAlignment="1">
      <alignment horizontal="center" vertical="center" wrapText="1"/>
    </xf>
    <xf numFmtId="49" fontId="17" fillId="9" borderId="41" xfId="0" applyNumberFormat="1" applyFont="1" applyFill="1" applyBorder="1" applyAlignment="1" applyProtection="1">
      <alignment horizontal="center" vertical="center" wrapText="1"/>
      <protection locked="0"/>
    </xf>
    <xf numFmtId="14" fontId="17" fillId="9" borderId="41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61" xfId="0" applyNumberFormat="1" applyFont="1" applyFill="1" applyBorder="1" applyAlignment="1">
      <alignment horizontal="center" vertical="center" wrapText="1"/>
    </xf>
    <xf numFmtId="49" fontId="17" fillId="9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9" borderId="46" xfId="0" applyNumberFormat="1" applyFont="1" applyFill="1" applyBorder="1" applyAlignment="1" applyProtection="1">
      <alignment horizontal="center" vertical="center" wrapText="1"/>
      <protection locked="0"/>
    </xf>
    <xf numFmtId="166" fontId="17" fillId="9" borderId="47" xfId="0" applyNumberFormat="1" applyFont="1" applyFill="1" applyBorder="1" applyAlignment="1">
      <alignment horizontal="center" vertical="center" wrapText="1"/>
    </xf>
    <xf numFmtId="164" fontId="20" fillId="8" borderId="0" xfId="0" applyNumberFormat="1" applyFont="1" applyFill="1" applyAlignment="1" applyProtection="1">
      <alignment vertical="center" wrapText="1"/>
    </xf>
    <xf numFmtId="0" fontId="20" fillId="8" borderId="0" xfId="0" applyFont="1" applyFill="1" applyAlignment="1">
      <alignment vertical="center" wrapText="1"/>
    </xf>
    <xf numFmtId="49" fontId="17" fillId="4" borderId="65" xfId="0" applyNumberFormat="1" applyFont="1" applyFill="1" applyBorder="1" applyAlignment="1">
      <alignment horizontal="center" vertical="center" wrapText="1"/>
    </xf>
    <xf numFmtId="49" fontId="17" fillId="4" borderId="37" xfId="0" applyNumberFormat="1" applyFont="1" applyFill="1" applyBorder="1" applyAlignment="1" applyProtection="1">
      <alignment horizontal="center" vertical="center" wrapText="1"/>
      <protection locked="0"/>
    </xf>
    <xf numFmtId="14" fontId="17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57" xfId="0" applyNumberFormat="1" applyFont="1" applyFill="1" applyBorder="1" applyAlignment="1">
      <alignment horizontal="center" vertical="center" wrapText="1"/>
    </xf>
    <xf numFmtId="49" fontId="17" fillId="4" borderId="41" xfId="0" applyNumberFormat="1" applyFont="1" applyFill="1" applyBorder="1" applyAlignment="1" applyProtection="1">
      <alignment horizontal="center" vertical="center" wrapText="1"/>
      <protection locked="0"/>
    </xf>
    <xf numFmtId="14" fontId="17" fillId="4" borderId="41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0" xfId="0" applyNumberFormat="1" applyFont="1" applyAlignment="1">
      <alignment vertical="center" wrapText="1"/>
    </xf>
    <xf numFmtId="49" fontId="17" fillId="4" borderId="69" xfId="0" applyNumberFormat="1" applyFont="1" applyFill="1" applyBorder="1" applyAlignment="1">
      <alignment horizontal="center" vertical="center" wrapText="1"/>
    </xf>
    <xf numFmtId="49" fontId="17" fillId="4" borderId="70" xfId="0" applyNumberFormat="1" applyFont="1" applyFill="1" applyBorder="1" applyAlignment="1" applyProtection="1">
      <alignment horizontal="center" vertical="center" wrapText="1"/>
      <protection locked="0"/>
    </xf>
    <xf numFmtId="14" fontId="17" fillId="4" borderId="70" xfId="0" applyNumberFormat="1" applyFont="1" applyFill="1" applyBorder="1" applyAlignment="1" applyProtection="1">
      <alignment horizontal="center" vertical="center" wrapText="1"/>
      <protection locked="0"/>
    </xf>
    <xf numFmtId="166" fontId="17" fillId="4" borderId="11" xfId="0" applyNumberFormat="1" applyFont="1" applyFill="1" applyBorder="1" applyAlignment="1">
      <alignment horizontal="center" vertical="center" wrapText="1"/>
    </xf>
    <xf numFmtId="49" fontId="22" fillId="8" borderId="53" xfId="0" applyNumberFormat="1" applyFont="1" applyFill="1" applyBorder="1" applyAlignment="1">
      <alignment horizontal="center" vertical="center" wrapText="1"/>
    </xf>
    <xf numFmtId="49" fontId="22" fillId="8" borderId="5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>
      <alignment horizontal="center"/>
    </xf>
    <xf numFmtId="0" fontId="23" fillId="8" borderId="67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left" vertical="center"/>
    </xf>
    <xf numFmtId="0" fontId="23" fillId="8" borderId="43" xfId="0" applyFont="1" applyFill="1" applyBorder="1" applyAlignment="1">
      <alignment horizontal="left" vertical="center"/>
    </xf>
    <xf numFmtId="49" fontId="17" fillId="4" borderId="73" xfId="0" applyNumberFormat="1" applyFont="1" applyFill="1" applyBorder="1" applyAlignment="1">
      <alignment horizontal="center" vertical="center" wrapText="1"/>
    </xf>
    <xf numFmtId="49" fontId="22" fillId="8" borderId="50" xfId="0" applyNumberFormat="1" applyFont="1" applyFill="1" applyBorder="1" applyAlignment="1">
      <alignment horizontal="center" vertical="center" wrapText="1"/>
    </xf>
    <xf numFmtId="49" fontId="22" fillId="8" borderId="46" xfId="0" applyNumberFormat="1" applyFont="1" applyFill="1" applyBorder="1" applyAlignment="1" applyProtection="1">
      <alignment horizontal="center" vertical="center" wrapText="1"/>
      <protection locked="0"/>
    </xf>
    <xf numFmtId="14" fontId="22" fillId="8" borderId="4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49" fontId="24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5" fillId="0" borderId="0" xfId="0" applyFont="1"/>
    <xf numFmtId="0" fontId="25" fillId="0" borderId="0" xfId="0" applyFont="1" applyProtection="1"/>
    <xf numFmtId="0" fontId="2" fillId="0" borderId="0" xfId="0" applyFont="1" applyProtection="1"/>
    <xf numFmtId="0" fontId="27" fillId="0" borderId="0" xfId="0" applyFont="1" applyAlignment="1">
      <alignment vertical="center"/>
    </xf>
    <xf numFmtId="0" fontId="0" fillId="0" borderId="0" xfId="0" applyFont="1" applyAlignment="1"/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164" fontId="33" fillId="0" borderId="0" xfId="0" applyNumberFormat="1" applyFont="1" applyBorder="1" applyProtection="1"/>
    <xf numFmtId="0" fontId="34" fillId="0" borderId="0" xfId="0" applyFont="1" applyBorder="1"/>
    <xf numFmtId="0" fontId="33" fillId="0" borderId="0" xfId="0" applyFont="1" applyBorder="1"/>
    <xf numFmtId="0" fontId="37" fillId="0" borderId="0" xfId="0" applyFont="1" applyBorder="1"/>
    <xf numFmtId="164" fontId="33" fillId="0" borderId="0" xfId="0" applyNumberFormat="1" applyFont="1" applyProtection="1"/>
    <xf numFmtId="0" fontId="34" fillId="0" borderId="0" xfId="0" applyFont="1"/>
    <xf numFmtId="0" fontId="33" fillId="0" borderId="0" xfId="0" applyFont="1"/>
    <xf numFmtId="0" fontId="37" fillId="0" borderId="0" xfId="0" applyFont="1"/>
    <xf numFmtId="164" fontId="26" fillId="0" borderId="0" xfId="0" applyNumberFormat="1" applyFont="1" applyProtection="1"/>
    <xf numFmtId="0" fontId="38" fillId="0" borderId="0" xfId="0" applyFont="1"/>
    <xf numFmtId="0" fontId="26" fillId="0" borderId="0" xfId="0" applyFont="1"/>
    <xf numFmtId="49" fontId="17" fillId="4" borderId="79" xfId="0" applyNumberFormat="1" applyFont="1" applyFill="1" applyBorder="1" applyAlignment="1">
      <alignment horizontal="center" vertical="center" wrapText="1"/>
    </xf>
    <xf numFmtId="14" fontId="17" fillId="7" borderId="80" xfId="0" applyNumberFormat="1" applyFont="1" applyFill="1" applyBorder="1" applyAlignment="1">
      <alignment horizontal="center" vertical="center"/>
    </xf>
    <xf numFmtId="3" fontId="17" fillId="7" borderId="44" xfId="0" applyNumberFormat="1" applyFont="1" applyFill="1" applyBorder="1" applyAlignment="1">
      <alignment horizontal="center" vertical="center"/>
    </xf>
    <xf numFmtId="14" fontId="17" fillId="7" borderId="44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81" xfId="0" applyNumberFormat="1" applyFont="1" applyFill="1" applyBorder="1" applyAlignment="1">
      <alignment horizontal="center" vertical="center" wrapText="1"/>
    </xf>
    <xf numFmtId="49" fontId="17" fillId="9" borderId="52" xfId="0" applyNumberFormat="1" applyFont="1" applyFill="1" applyBorder="1" applyAlignment="1" applyProtection="1">
      <alignment horizontal="center" vertical="center" wrapText="1"/>
      <protection locked="0"/>
    </xf>
    <xf numFmtId="14" fontId="17" fillId="9" borderId="52" xfId="0" applyNumberFormat="1" applyFont="1" applyFill="1" applyBorder="1" applyAlignment="1" applyProtection="1">
      <alignment horizontal="center" vertical="center" wrapText="1"/>
      <protection locked="0"/>
    </xf>
    <xf numFmtId="14" fontId="22" fillId="8" borderId="54" xfId="0" applyNumberFormat="1" applyFont="1" applyFill="1" applyBorder="1" applyAlignment="1">
      <alignment horizontal="center" vertical="center"/>
    </xf>
    <xf numFmtId="3" fontId="22" fillId="8" borderId="38" xfId="0" applyNumberFormat="1" applyFont="1" applyFill="1" applyBorder="1" applyAlignment="1">
      <alignment horizontal="center" vertical="center"/>
    </xf>
    <xf numFmtId="14" fontId="22" fillId="8" borderId="38" xfId="0" applyNumberFormat="1" applyFont="1" applyFill="1" applyBorder="1" applyAlignment="1" applyProtection="1">
      <alignment horizontal="center" vertical="center" wrapText="1"/>
      <protection locked="0"/>
    </xf>
    <xf numFmtId="14" fontId="22" fillId="8" borderId="57" xfId="0" applyNumberFormat="1" applyFont="1" applyFill="1" applyBorder="1" applyAlignment="1">
      <alignment horizontal="center" vertical="center"/>
    </xf>
    <xf numFmtId="49" fontId="22" fillId="8" borderId="57" xfId="0" applyNumberFormat="1" applyFont="1" applyFill="1" applyBorder="1" applyAlignment="1">
      <alignment horizontal="center" vertical="center" wrapText="1"/>
    </xf>
    <xf numFmtId="49" fontId="22" fillId="8" borderId="6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19" fillId="5" borderId="41" xfId="0" applyFont="1" applyFill="1" applyBorder="1" applyAlignment="1">
      <alignment horizontal="left"/>
    </xf>
    <xf numFmtId="0" fontId="15" fillId="5" borderId="41" xfId="0" applyFont="1" applyFill="1" applyBorder="1" applyAlignment="1">
      <alignment horizontal="center" vertical="center"/>
    </xf>
    <xf numFmtId="166" fontId="15" fillId="5" borderId="41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38" xfId="0" applyFont="1" applyFill="1" applyBorder="1" applyAlignment="1">
      <alignment horizontal="left"/>
    </xf>
    <xf numFmtId="0" fontId="15" fillId="5" borderId="38" xfId="0" applyFont="1" applyFill="1" applyBorder="1" applyAlignment="1">
      <alignment horizontal="center" vertical="center"/>
    </xf>
    <xf numFmtId="166" fontId="15" fillId="5" borderId="38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39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41" xfId="0" applyNumberFormat="1" applyFont="1" applyFill="1" applyBorder="1" applyAlignment="1">
      <alignment horizontal="center" vertical="center"/>
    </xf>
    <xf numFmtId="166" fontId="15" fillId="5" borderId="42" xfId="0" applyNumberFormat="1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left"/>
    </xf>
    <xf numFmtId="0" fontId="15" fillId="5" borderId="44" xfId="0" applyFont="1" applyFill="1" applyBorder="1" applyAlignment="1">
      <alignment horizontal="center" vertical="center"/>
    </xf>
    <xf numFmtId="166" fontId="15" fillId="5" borderId="44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38" xfId="0" applyFont="1" applyFill="1" applyBorder="1" applyAlignment="1">
      <alignment horizontal="left"/>
    </xf>
    <xf numFmtId="49" fontId="15" fillId="6" borderId="37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38" xfId="0" applyNumberFormat="1" applyFont="1" applyFill="1" applyBorder="1" applyAlignment="1">
      <alignment horizontal="center" vertical="center"/>
    </xf>
    <xf numFmtId="166" fontId="15" fillId="6" borderId="39" xfId="0" applyNumberFormat="1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left"/>
    </xf>
    <xf numFmtId="49" fontId="15" fillId="6" borderId="41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1" xfId="0" applyNumberFormat="1" applyFont="1" applyFill="1" applyBorder="1" applyAlignment="1">
      <alignment horizontal="center" vertical="center"/>
    </xf>
    <xf numFmtId="166" fontId="15" fillId="6" borderId="42" xfId="0" applyNumberFormat="1" applyFont="1" applyFill="1" applyBorder="1" applyAlignment="1">
      <alignment horizontal="center" vertical="center"/>
    </xf>
    <xf numFmtId="166" fontId="15" fillId="6" borderId="41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36" xfId="0" applyFont="1" applyFill="1" applyBorder="1" applyAlignment="1">
      <alignment horizontal="left" vertical="center"/>
    </xf>
    <xf numFmtId="0" fontId="15" fillId="7" borderId="38" xfId="0" applyFont="1" applyFill="1" applyBorder="1" applyAlignment="1">
      <alignment horizontal="left" vertical="center"/>
    </xf>
    <xf numFmtId="49" fontId="15" fillId="7" borderId="38" xfId="0" applyNumberFormat="1" applyFont="1" applyFill="1" applyBorder="1" applyAlignment="1" applyProtection="1">
      <alignment horizontal="center" vertical="center" wrapText="1"/>
      <protection locked="0"/>
    </xf>
    <xf numFmtId="166" fontId="15" fillId="7" borderId="38" xfId="0" applyNumberFormat="1" applyFont="1" applyFill="1" applyBorder="1" applyAlignment="1">
      <alignment horizontal="center" vertical="center"/>
    </xf>
    <xf numFmtId="166" fontId="15" fillId="7" borderId="39" xfId="0" applyNumberFormat="1" applyFont="1" applyFill="1" applyBorder="1" applyAlignment="1">
      <alignment horizontal="center" vertical="center"/>
    </xf>
    <xf numFmtId="0" fontId="15" fillId="7" borderId="40" xfId="0" applyFont="1" applyFill="1" applyBorder="1" applyAlignment="1">
      <alignment horizontal="left" vertical="center"/>
    </xf>
    <xf numFmtId="0" fontId="15" fillId="7" borderId="41" xfId="0" applyFont="1" applyFill="1" applyBorder="1" applyAlignment="1">
      <alignment horizontal="left" vertical="center"/>
    </xf>
    <xf numFmtId="49" fontId="15" fillId="7" borderId="41" xfId="0" applyNumberFormat="1" applyFont="1" applyFill="1" applyBorder="1" applyAlignment="1" applyProtection="1">
      <alignment horizontal="center" vertical="center" wrapText="1"/>
      <protection locked="0"/>
    </xf>
    <xf numFmtId="166" fontId="15" fillId="7" borderId="41" xfId="0" applyNumberFormat="1" applyFont="1" applyFill="1" applyBorder="1" applyAlignment="1">
      <alignment horizontal="center" vertical="center"/>
    </xf>
    <xf numFmtId="166" fontId="15" fillId="7" borderId="42" xfId="0" applyNumberFormat="1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left"/>
    </xf>
    <xf numFmtId="49" fontId="15" fillId="6" borderId="44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4" xfId="0" applyNumberFormat="1" applyFont="1" applyFill="1" applyBorder="1" applyAlignment="1">
      <alignment horizontal="center" vertical="center"/>
    </xf>
    <xf numFmtId="166" fontId="15" fillId="6" borderId="45" xfId="0" applyNumberFormat="1" applyFont="1" applyFill="1" applyBorder="1" applyAlignment="1">
      <alignment horizontal="center" vertical="center"/>
    </xf>
    <xf numFmtId="0" fontId="23" fillId="8" borderId="41" xfId="0" applyFont="1" applyFill="1" applyBorder="1" applyAlignment="1">
      <alignment horizontal="left" vertical="center"/>
    </xf>
    <xf numFmtId="49" fontId="23" fillId="8" borderId="41" xfId="0" applyNumberFormat="1" applyFont="1" applyFill="1" applyBorder="1" applyAlignment="1" applyProtection="1">
      <alignment horizontal="center" vertical="center" wrapText="1"/>
      <protection locked="0"/>
    </xf>
    <xf numFmtId="166" fontId="23" fillId="8" borderId="41" xfId="0" applyNumberFormat="1" applyFont="1" applyFill="1" applyBorder="1" applyAlignment="1">
      <alignment horizontal="center" vertical="center"/>
    </xf>
    <xf numFmtId="166" fontId="23" fillId="8" borderId="42" xfId="0" applyNumberFormat="1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left" vertical="center"/>
    </xf>
    <xf numFmtId="0" fontId="15" fillId="7" borderId="44" xfId="0" applyFont="1" applyFill="1" applyBorder="1" applyAlignment="1">
      <alignment horizontal="left" vertical="center"/>
    </xf>
    <xf numFmtId="49" fontId="15" fillId="7" borderId="44" xfId="0" applyNumberFormat="1" applyFont="1" applyFill="1" applyBorder="1" applyAlignment="1" applyProtection="1">
      <alignment horizontal="center" vertical="center" wrapText="1"/>
      <protection locked="0"/>
    </xf>
    <xf numFmtId="166" fontId="15" fillId="7" borderId="44" xfId="0" applyNumberFormat="1" applyFont="1" applyFill="1" applyBorder="1" applyAlignment="1">
      <alignment horizontal="center" vertical="center"/>
    </xf>
    <xf numFmtId="166" fontId="15" fillId="7" borderId="45" xfId="0" applyNumberFormat="1" applyFont="1" applyFill="1" applyBorder="1" applyAlignment="1">
      <alignment horizontal="center" vertical="center"/>
    </xf>
    <xf numFmtId="0" fontId="23" fillId="8" borderId="38" xfId="0" applyFont="1" applyFill="1" applyBorder="1" applyAlignment="1">
      <alignment horizontal="left" vertical="center"/>
    </xf>
    <xf numFmtId="49" fontId="23" fillId="8" borderId="38" xfId="0" applyNumberFormat="1" applyFont="1" applyFill="1" applyBorder="1" applyAlignment="1" applyProtection="1">
      <alignment horizontal="center" vertical="center" wrapText="1"/>
      <protection locked="0"/>
    </xf>
    <xf numFmtId="166" fontId="23" fillId="8" borderId="38" xfId="0" applyNumberFormat="1" applyFont="1" applyFill="1" applyBorder="1" applyAlignment="1">
      <alignment horizontal="center" vertical="center"/>
    </xf>
    <xf numFmtId="166" fontId="23" fillId="8" borderId="39" xfId="0" applyNumberFormat="1" applyFont="1" applyFill="1" applyBorder="1" applyAlignment="1">
      <alignment horizontal="center" vertical="center"/>
    </xf>
    <xf numFmtId="0" fontId="23" fillId="8" borderId="41" xfId="0" applyFont="1" applyFill="1" applyBorder="1" applyAlignment="1">
      <alignment horizontal="center" vertical="center"/>
    </xf>
    <xf numFmtId="166" fontId="23" fillId="8" borderId="41" xfId="0" applyNumberFormat="1" applyFont="1" applyFill="1" applyBorder="1" applyAlignment="1" applyProtection="1">
      <alignment horizontal="center" vertical="center" wrapText="1"/>
      <protection locked="0"/>
    </xf>
    <xf numFmtId="166" fontId="23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1" xfId="0" applyFont="1" applyFill="1" applyBorder="1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166" fontId="23" fillId="0" borderId="41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46" xfId="0" applyFont="1" applyFill="1" applyBorder="1" applyAlignment="1">
      <alignment horizontal="left" vertical="center"/>
    </xf>
    <xf numFmtId="0" fontId="23" fillId="8" borderId="46" xfId="0" applyFont="1" applyFill="1" applyBorder="1" applyAlignment="1">
      <alignment horizontal="center" vertical="center"/>
    </xf>
    <xf numFmtId="166" fontId="23" fillId="8" borderId="46" xfId="0" applyNumberFormat="1" applyFont="1" applyFill="1" applyBorder="1" applyAlignment="1" applyProtection="1">
      <alignment horizontal="center" vertical="center" wrapText="1"/>
      <protection locked="0"/>
    </xf>
    <xf numFmtId="166" fontId="23" fillId="8" borderId="51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82" xfId="0" applyFont="1" applyFill="1" applyBorder="1" applyAlignment="1">
      <alignment horizontal="left" vertical="center"/>
    </xf>
    <xf numFmtId="0" fontId="15" fillId="9" borderId="83" xfId="0" applyFont="1" applyFill="1" applyBorder="1" applyAlignment="1">
      <alignment horizontal="left" vertical="center"/>
    </xf>
    <xf numFmtId="0" fontId="15" fillId="9" borderId="53" xfId="0" applyFont="1" applyFill="1" applyBorder="1" applyAlignment="1">
      <alignment horizontal="left" vertical="center"/>
    </xf>
    <xf numFmtId="0" fontId="15" fillId="9" borderId="82" xfId="0" applyFont="1" applyFill="1" applyBorder="1" applyAlignment="1">
      <alignment horizontal="center" vertical="center"/>
    </xf>
    <xf numFmtId="0" fontId="15" fillId="9" borderId="53" xfId="0" applyFont="1" applyFill="1" applyBorder="1" applyAlignment="1">
      <alignment horizontal="center" vertical="center"/>
    </xf>
    <xf numFmtId="166" fontId="15" fillId="9" borderId="82" xfId="0" applyNumberFormat="1" applyFont="1" applyFill="1" applyBorder="1" applyAlignment="1" applyProtection="1">
      <alignment horizontal="center" vertical="center" wrapText="1"/>
      <protection locked="0"/>
    </xf>
    <xf numFmtId="166" fontId="15" fillId="9" borderId="84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58" xfId="0" applyFont="1" applyFill="1" applyBorder="1" applyAlignment="1">
      <alignment horizontal="left" vertical="center"/>
    </xf>
    <xf numFmtId="0" fontId="15" fillId="9" borderId="5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0" fontId="15" fillId="9" borderId="58" xfId="0" applyFont="1" applyFill="1" applyBorder="1" applyAlignment="1">
      <alignment horizontal="center" vertical="center"/>
    </xf>
    <xf numFmtId="0" fontId="15" fillId="9" borderId="40" xfId="0" applyFont="1" applyFill="1" applyBorder="1" applyAlignment="1">
      <alignment horizontal="center" vertical="center"/>
    </xf>
    <xf numFmtId="166" fontId="15" fillId="9" borderId="58" xfId="0" applyNumberFormat="1" applyFont="1" applyFill="1" applyBorder="1" applyAlignment="1" applyProtection="1">
      <alignment horizontal="center" vertical="center" wrapText="1"/>
      <protection locked="0"/>
    </xf>
    <xf numFmtId="166" fontId="15" fillId="9" borderId="60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62" xfId="0" applyFont="1" applyFill="1" applyBorder="1" applyAlignment="1">
      <alignment horizontal="left" vertical="center"/>
    </xf>
    <xf numFmtId="0" fontId="15" fillId="9" borderId="63" xfId="0" applyFont="1" applyFill="1" applyBorder="1" applyAlignment="1">
      <alignment horizontal="left" vertical="center"/>
    </xf>
    <xf numFmtId="0" fontId="15" fillId="9" borderId="50" xfId="0" applyFont="1" applyFill="1" applyBorder="1" applyAlignment="1">
      <alignment horizontal="left" vertical="center"/>
    </xf>
    <xf numFmtId="0" fontId="15" fillId="9" borderId="62" xfId="0" applyFont="1" applyFill="1" applyBorder="1" applyAlignment="1">
      <alignment horizontal="center" vertical="center"/>
    </xf>
    <xf numFmtId="0" fontId="15" fillId="9" borderId="50" xfId="0" applyFont="1" applyFill="1" applyBorder="1" applyAlignment="1">
      <alignment horizontal="center" vertical="center"/>
    </xf>
    <xf numFmtId="166" fontId="15" fillId="9" borderId="62" xfId="0" applyNumberFormat="1" applyFont="1" applyFill="1" applyBorder="1" applyAlignment="1" applyProtection="1">
      <alignment horizontal="center" vertical="center" wrapText="1"/>
      <protection locked="0"/>
    </xf>
    <xf numFmtId="166" fontId="15" fillId="9" borderId="64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58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59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40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41" xfId="0" applyFont="1" applyFill="1" applyBorder="1" applyAlignment="1">
      <alignment horizontal="center" vertical="center"/>
    </xf>
    <xf numFmtId="166" fontId="15" fillId="4" borderId="67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44" xfId="0" applyFont="1" applyFill="1" applyBorder="1" applyAlignment="1">
      <alignment horizontal="left" vertical="center"/>
    </xf>
    <xf numFmtId="0" fontId="23" fillId="8" borderId="44" xfId="0" applyFont="1" applyFill="1" applyBorder="1" applyAlignment="1">
      <alignment horizontal="center" vertical="center"/>
    </xf>
    <xf numFmtId="166" fontId="23" fillId="8" borderId="44" xfId="0" applyNumberFormat="1" applyFont="1" applyFill="1" applyBorder="1" applyAlignment="1" applyProtection="1">
      <alignment horizontal="center" vertical="center" wrapText="1"/>
      <protection locked="0"/>
    </xf>
    <xf numFmtId="166" fontId="23" fillId="8" borderId="45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55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56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36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38" xfId="0" applyFont="1" applyFill="1" applyBorder="1" applyAlignment="1">
      <alignment horizontal="center" vertical="center"/>
    </xf>
    <xf numFmtId="166" fontId="15" fillId="4" borderId="66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41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62" xfId="0" applyFont="1" applyFill="1" applyBorder="1" applyAlignment="1">
      <alignment horizontal="left" vertical="center"/>
    </xf>
    <xf numFmtId="0" fontId="15" fillId="4" borderId="63" xfId="0" applyFont="1" applyFill="1" applyBorder="1" applyAlignment="1">
      <alignment horizontal="left" vertical="center"/>
    </xf>
    <xf numFmtId="0" fontId="15" fillId="4" borderId="50" xfId="0" applyFont="1" applyFill="1" applyBorder="1" applyAlignment="1">
      <alignment horizontal="left" vertical="center"/>
    </xf>
    <xf numFmtId="0" fontId="15" fillId="4" borderId="46" xfId="0" applyFont="1" applyFill="1" applyBorder="1" applyAlignment="1">
      <alignment horizontal="center" vertical="center"/>
    </xf>
    <xf numFmtId="166" fontId="15" fillId="4" borderId="46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52" xfId="0" applyFont="1" applyFill="1" applyBorder="1" applyAlignment="1">
      <alignment horizontal="left" vertical="center"/>
    </xf>
    <xf numFmtId="0" fontId="23" fillId="8" borderId="52" xfId="0" applyFont="1" applyFill="1" applyBorder="1" applyAlignment="1">
      <alignment horizontal="center" vertical="center"/>
    </xf>
    <xf numFmtId="166" fontId="23" fillId="8" borderId="52" xfId="0" applyNumberFormat="1" applyFont="1" applyFill="1" applyBorder="1" applyAlignment="1" applyProtection="1">
      <alignment horizontal="center" vertical="center" wrapText="1"/>
      <protection locked="0"/>
    </xf>
    <xf numFmtId="166" fontId="23" fillId="8" borderId="71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58" xfId="0" applyFont="1" applyFill="1" applyBorder="1" applyAlignment="1">
      <alignment horizontal="left" vertical="center"/>
    </xf>
    <xf numFmtId="0" fontId="23" fillId="8" borderId="59" xfId="0" applyFont="1" applyFill="1" applyBorder="1" applyAlignment="1">
      <alignment horizontal="left" vertical="center"/>
    </xf>
    <xf numFmtId="0" fontId="23" fillId="8" borderId="40" xfId="0" applyFont="1" applyFill="1" applyBorder="1" applyAlignment="1">
      <alignment horizontal="left" vertical="center"/>
    </xf>
    <xf numFmtId="0" fontId="23" fillId="8" borderId="58" xfId="0" applyFont="1" applyFill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166" fontId="23" fillId="8" borderId="58" xfId="0" applyNumberFormat="1" applyFont="1" applyFill="1" applyBorder="1" applyAlignment="1" applyProtection="1">
      <alignment horizontal="center" vertical="center" wrapText="1"/>
      <protection locked="0"/>
    </xf>
    <xf numFmtId="166" fontId="23" fillId="8" borderId="60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62" xfId="0" applyFont="1" applyFill="1" applyBorder="1" applyAlignment="1">
      <alignment horizontal="left" vertical="center"/>
    </xf>
    <xf numFmtId="0" fontId="23" fillId="8" borderId="63" xfId="0" applyFont="1" applyFill="1" applyBorder="1" applyAlignment="1">
      <alignment horizontal="left" vertical="center"/>
    </xf>
    <xf numFmtId="0" fontId="23" fillId="8" borderId="50" xfId="0" applyFont="1" applyFill="1" applyBorder="1" applyAlignment="1">
      <alignment horizontal="left" vertical="center"/>
    </xf>
    <xf numFmtId="0" fontId="23" fillId="8" borderId="62" xfId="0" applyFont="1" applyFill="1" applyBorder="1" applyAlignment="1">
      <alignment horizontal="center" vertical="center"/>
    </xf>
    <xf numFmtId="0" fontId="23" fillId="8" borderId="50" xfId="0" applyFont="1" applyFill="1" applyBorder="1" applyAlignment="1">
      <alignment horizontal="center" vertical="center"/>
    </xf>
    <xf numFmtId="166" fontId="23" fillId="8" borderId="62" xfId="0" applyNumberFormat="1" applyFont="1" applyFill="1" applyBorder="1" applyAlignment="1" applyProtection="1">
      <alignment horizontal="center" vertical="center" wrapText="1"/>
      <protection locked="0"/>
    </xf>
    <xf numFmtId="166" fontId="23" fillId="8" borderId="6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3" borderId="74" xfId="0" applyNumberFormat="1" applyFont="1" applyFill="1" applyBorder="1" applyAlignment="1" applyProtection="1">
      <alignment horizontal="right" vertical="center"/>
    </xf>
    <xf numFmtId="49" fontId="3" fillId="3" borderId="23" xfId="0" applyNumberFormat="1" applyFont="1" applyFill="1" applyBorder="1" applyAlignment="1" applyProtection="1">
      <alignment horizontal="right" vertical="center"/>
    </xf>
    <xf numFmtId="49" fontId="3" fillId="3" borderId="75" xfId="0" applyNumberFormat="1" applyFont="1" applyFill="1" applyBorder="1" applyAlignment="1" applyProtection="1">
      <alignment horizontal="right" vertical="center"/>
    </xf>
    <xf numFmtId="166" fontId="3" fillId="3" borderId="76" xfId="0" applyNumberFormat="1" applyFont="1" applyFill="1" applyBorder="1" applyAlignment="1" applyProtection="1">
      <alignment horizontal="center" vertical="center"/>
    </xf>
    <xf numFmtId="166" fontId="3" fillId="3" borderId="77" xfId="0" applyNumberFormat="1" applyFont="1" applyFill="1" applyBorder="1" applyAlignment="1" applyProtection="1">
      <alignment horizontal="center" vertical="center"/>
    </xf>
    <xf numFmtId="49" fontId="5" fillId="10" borderId="0" xfId="0" applyNumberFormat="1" applyFont="1" applyFill="1" applyBorder="1" applyAlignment="1" applyProtection="1">
      <alignment horizontal="left" vertical="center"/>
    </xf>
    <xf numFmtId="0" fontId="26" fillId="0" borderId="78" xfId="0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658"/>
  <sheetViews>
    <sheetView tabSelected="1" topLeftCell="A60" zoomScaleNormal="100" workbookViewId="0">
      <selection activeCell="E131" sqref="E131:G131"/>
    </sheetView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142" t="s">
        <v>0</v>
      </c>
      <c r="J2" s="143"/>
      <c r="K2" s="143"/>
      <c r="L2" s="144"/>
    </row>
    <row r="3" spans="1:246" ht="12.95" customHeight="1">
      <c r="I3" s="145" t="s">
        <v>1</v>
      </c>
      <c r="J3" s="146"/>
      <c r="K3" s="146"/>
      <c r="L3" s="147"/>
    </row>
    <row r="4" spans="1:246" ht="12.95" customHeight="1" thickBot="1">
      <c r="I4" s="148"/>
      <c r="J4" s="149"/>
      <c r="K4" s="149"/>
      <c r="L4" s="150"/>
    </row>
    <row r="5" spans="1:246" ht="13.5" customHeight="1" thickBot="1">
      <c r="B5" s="151"/>
      <c r="C5" s="151"/>
      <c r="D5" s="151"/>
      <c r="E5" s="5"/>
      <c r="F5" s="5"/>
      <c r="G5" s="6"/>
      <c r="H5" s="7"/>
    </row>
    <row r="6" spans="1:246" ht="12.75" customHeight="1" thickBot="1">
      <c r="B6" s="152" t="s">
        <v>2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</row>
    <row r="7" spans="1:246" s="9" customFormat="1" ht="9" customHeight="1">
      <c r="A7" s="8"/>
      <c r="B7" s="155" t="s">
        <v>3</v>
      </c>
      <c r="C7" s="156"/>
      <c r="D7" s="156"/>
      <c r="E7" s="156"/>
      <c r="F7" s="156"/>
      <c r="G7" s="156"/>
      <c r="H7" s="156"/>
      <c r="I7" s="156" t="s">
        <v>4</v>
      </c>
      <c r="J7" s="156"/>
      <c r="K7" s="157" t="s">
        <v>5</v>
      </c>
      <c r="L7" s="158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171" t="s">
        <v>6</v>
      </c>
      <c r="C8" s="172"/>
      <c r="D8" s="172"/>
      <c r="E8" s="172"/>
      <c r="F8" s="172"/>
      <c r="G8" s="172"/>
      <c r="H8" s="172"/>
      <c r="I8" s="173" t="s">
        <v>7</v>
      </c>
      <c r="J8" s="174"/>
      <c r="K8" s="175" t="s">
        <v>8</v>
      </c>
      <c r="L8" s="176"/>
    </row>
    <row r="9" spans="1:246" ht="13.5" customHeight="1" thickBot="1">
      <c r="B9" s="177" t="s">
        <v>9</v>
      </c>
      <c r="C9" s="178"/>
      <c r="D9" s="178"/>
      <c r="E9" s="178"/>
      <c r="F9" s="178"/>
      <c r="G9" s="178"/>
      <c r="H9" s="178"/>
      <c r="I9" s="178"/>
      <c r="J9" s="178"/>
      <c r="K9" s="178"/>
      <c r="L9" s="179"/>
    </row>
    <row r="10" spans="1:246" s="19" customFormat="1" ht="8.25" customHeight="1" thickBot="1">
      <c r="A10" s="13"/>
      <c r="B10" s="180" t="s">
        <v>10</v>
      </c>
      <c r="C10" s="181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182">
        <v>0</v>
      </c>
      <c r="C11" s="183"/>
      <c r="D11" s="21">
        <v>0</v>
      </c>
      <c r="E11" s="22">
        <f>B11+D11</f>
        <v>0</v>
      </c>
      <c r="F11" s="22">
        <f>202053.19+200000+283555.45</f>
        <v>685608.64</v>
      </c>
      <c r="G11" s="23">
        <v>1640.2</v>
      </c>
      <c r="H11" s="21">
        <f>K140</f>
        <v>281419.7840000001</v>
      </c>
      <c r="I11" s="24">
        <v>200000</v>
      </c>
      <c r="J11" s="22">
        <f>SUM(E11+F11+G11-H11-I11)</f>
        <v>205829.05599999987</v>
      </c>
      <c r="K11" s="22">
        <v>0</v>
      </c>
      <c r="L11" s="25">
        <f>J11-K11</f>
        <v>205829.05599999987</v>
      </c>
      <c r="M11"/>
    </row>
    <row r="12" spans="1:246" ht="13.5" customHeight="1" thickBot="1">
      <c r="B12" s="152" t="s">
        <v>20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</row>
    <row r="13" spans="1:246" s="28" customFormat="1" ht="12" customHeight="1">
      <c r="A13" s="26"/>
      <c r="B13" s="159" t="s">
        <v>21</v>
      </c>
      <c r="C13" s="161" t="s">
        <v>22</v>
      </c>
      <c r="D13" s="161"/>
      <c r="E13" s="161" t="s">
        <v>23</v>
      </c>
      <c r="F13" s="161"/>
      <c r="G13" s="161"/>
      <c r="H13" s="27" t="s">
        <v>24</v>
      </c>
      <c r="I13" s="163" t="s">
        <v>25</v>
      </c>
      <c r="J13" s="164"/>
      <c r="K13" s="167" t="s">
        <v>26</v>
      </c>
      <c r="L13" s="168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160"/>
      <c r="C14" s="30" t="s">
        <v>27</v>
      </c>
      <c r="D14" s="31" t="s">
        <v>28</v>
      </c>
      <c r="E14" s="162"/>
      <c r="F14" s="162"/>
      <c r="G14" s="162"/>
      <c r="H14" s="32" t="s">
        <v>29</v>
      </c>
      <c r="I14" s="165"/>
      <c r="J14" s="166"/>
      <c r="K14" s="169"/>
      <c r="L14" s="170"/>
      <c r="IG14" s="29"/>
      <c r="IH14" s="29"/>
      <c r="II14" s="29"/>
      <c r="IJ14" s="29"/>
      <c r="IK14" s="29"/>
      <c r="IL14" s="29"/>
    </row>
    <row r="15" spans="1:246" s="28" customFormat="1" ht="24.95" customHeight="1">
      <c r="A15" s="26"/>
      <c r="B15" s="33" t="s">
        <v>30</v>
      </c>
      <c r="C15" s="34">
        <v>45632</v>
      </c>
      <c r="D15" s="35" t="s">
        <v>31</v>
      </c>
      <c r="E15" s="188" t="s">
        <v>32</v>
      </c>
      <c r="F15" s="188"/>
      <c r="G15" s="188"/>
      <c r="H15" s="36" t="s">
        <v>33</v>
      </c>
      <c r="I15" s="189" t="s">
        <v>34</v>
      </c>
      <c r="J15" s="189"/>
      <c r="K15" s="190">
        <v>93.02</v>
      </c>
      <c r="L15" s="191"/>
      <c r="M15" s="37"/>
      <c r="IG15" s="29"/>
      <c r="IH15" s="29"/>
      <c r="II15" s="29"/>
      <c r="IJ15" s="29"/>
      <c r="IK15" s="29"/>
      <c r="IL15" s="29"/>
    </row>
    <row r="16" spans="1:246" s="28" customFormat="1" ht="24.95" customHeight="1">
      <c r="A16" s="26"/>
      <c r="B16" s="33" t="s">
        <v>35</v>
      </c>
      <c r="C16" s="38">
        <v>45632</v>
      </c>
      <c r="D16" s="39" t="s">
        <v>31</v>
      </c>
      <c r="E16" s="184" t="s">
        <v>36</v>
      </c>
      <c r="F16" s="184"/>
      <c r="G16" s="184"/>
      <c r="H16" s="40" t="s">
        <v>33</v>
      </c>
      <c r="I16" s="185" t="s">
        <v>34</v>
      </c>
      <c r="J16" s="185"/>
      <c r="K16" s="186">
        <v>162.30000000000001</v>
      </c>
      <c r="L16" s="187"/>
      <c r="M16" s="37"/>
      <c r="IG16" s="29"/>
      <c r="IH16" s="29"/>
      <c r="II16" s="29"/>
      <c r="IJ16" s="29"/>
      <c r="IK16" s="29"/>
      <c r="IL16" s="29"/>
    </row>
    <row r="17" spans="1:246" s="28" customFormat="1" ht="24.95" customHeight="1">
      <c r="A17" s="26"/>
      <c r="B17" s="33" t="s">
        <v>37</v>
      </c>
      <c r="C17" s="38">
        <v>45632</v>
      </c>
      <c r="D17" s="39" t="s">
        <v>31</v>
      </c>
      <c r="E17" s="184" t="s">
        <v>38</v>
      </c>
      <c r="F17" s="184"/>
      <c r="G17" s="184"/>
      <c r="H17" s="40" t="s">
        <v>33</v>
      </c>
      <c r="I17" s="185" t="s">
        <v>34</v>
      </c>
      <c r="J17" s="185"/>
      <c r="K17" s="186">
        <v>145.27000000000001</v>
      </c>
      <c r="L17" s="187"/>
      <c r="M17" s="37"/>
      <c r="IG17" s="29"/>
      <c r="IH17" s="29"/>
      <c r="II17" s="29"/>
      <c r="IJ17" s="29"/>
      <c r="IK17" s="29"/>
      <c r="IL17" s="29"/>
    </row>
    <row r="18" spans="1:246" s="28" customFormat="1" ht="24.95" customHeight="1">
      <c r="A18" s="26"/>
      <c r="B18" s="33" t="s">
        <v>39</v>
      </c>
      <c r="C18" s="38">
        <v>45632</v>
      </c>
      <c r="D18" s="39" t="s">
        <v>31</v>
      </c>
      <c r="E18" s="184" t="s">
        <v>40</v>
      </c>
      <c r="F18" s="184"/>
      <c r="G18" s="184"/>
      <c r="H18" s="40" t="s">
        <v>33</v>
      </c>
      <c r="I18" s="185" t="s">
        <v>34</v>
      </c>
      <c r="J18" s="185"/>
      <c r="K18" s="186">
        <v>103.42</v>
      </c>
      <c r="L18" s="187"/>
      <c r="M18" s="37"/>
      <c r="IG18" s="29"/>
      <c r="IH18" s="29"/>
      <c r="II18" s="29"/>
      <c r="IJ18" s="29"/>
      <c r="IK18" s="29"/>
      <c r="IL18" s="29"/>
    </row>
    <row r="19" spans="1:246" s="28" customFormat="1" ht="24.95" customHeight="1">
      <c r="A19" s="26"/>
      <c r="B19" s="33" t="s">
        <v>41</v>
      </c>
      <c r="C19" s="38">
        <v>45632</v>
      </c>
      <c r="D19" s="39" t="s">
        <v>31</v>
      </c>
      <c r="E19" s="184" t="s">
        <v>42</v>
      </c>
      <c r="F19" s="184"/>
      <c r="G19" s="184"/>
      <c r="H19" s="40" t="s">
        <v>33</v>
      </c>
      <c r="I19" s="185" t="s">
        <v>34</v>
      </c>
      <c r="J19" s="185"/>
      <c r="K19" s="186">
        <v>39.25</v>
      </c>
      <c r="L19" s="187"/>
      <c r="M19" s="37"/>
      <c r="IG19" s="29"/>
      <c r="IH19" s="29"/>
      <c r="II19" s="29"/>
      <c r="IJ19" s="29"/>
      <c r="IK19" s="29"/>
      <c r="IL19" s="29"/>
    </row>
    <row r="20" spans="1:246" s="28" customFormat="1" ht="24.95" customHeight="1">
      <c r="A20" s="26"/>
      <c r="B20" s="33" t="s">
        <v>43</v>
      </c>
      <c r="C20" s="38">
        <v>45632</v>
      </c>
      <c r="D20" s="39" t="s">
        <v>31</v>
      </c>
      <c r="E20" s="184" t="s">
        <v>44</v>
      </c>
      <c r="F20" s="184"/>
      <c r="G20" s="184"/>
      <c r="H20" s="40" t="s">
        <v>33</v>
      </c>
      <c r="I20" s="185" t="s">
        <v>34</v>
      </c>
      <c r="J20" s="185"/>
      <c r="K20" s="186">
        <v>64.05</v>
      </c>
      <c r="L20" s="187"/>
      <c r="M20" s="37"/>
      <c r="IG20" s="29"/>
      <c r="IH20" s="29"/>
      <c r="II20" s="29"/>
      <c r="IJ20" s="29"/>
      <c r="IK20" s="29"/>
      <c r="IL20" s="29"/>
    </row>
    <row r="21" spans="1:246" s="28" customFormat="1" ht="24.95" customHeight="1">
      <c r="A21" s="26"/>
      <c r="B21" s="33" t="s">
        <v>45</v>
      </c>
      <c r="C21" s="38">
        <v>45632</v>
      </c>
      <c r="D21" s="39" t="s">
        <v>31</v>
      </c>
      <c r="E21" s="184" t="s">
        <v>46</v>
      </c>
      <c r="F21" s="184"/>
      <c r="G21" s="184"/>
      <c r="H21" s="40" t="s">
        <v>33</v>
      </c>
      <c r="I21" s="185" t="s">
        <v>34</v>
      </c>
      <c r="J21" s="185"/>
      <c r="K21" s="192">
        <v>30.18</v>
      </c>
      <c r="L21" s="193"/>
      <c r="M21" s="37"/>
      <c r="IG21" s="29"/>
      <c r="IH21" s="29"/>
      <c r="II21" s="29"/>
      <c r="IJ21" s="29"/>
      <c r="IK21" s="29"/>
      <c r="IL21" s="29"/>
    </row>
    <row r="22" spans="1:246" s="28" customFormat="1" ht="24.95" customHeight="1">
      <c r="A22" s="26"/>
      <c r="B22" s="33" t="s">
        <v>47</v>
      </c>
      <c r="C22" s="38">
        <v>45632</v>
      </c>
      <c r="D22" s="39" t="s">
        <v>31</v>
      </c>
      <c r="E22" s="184" t="s">
        <v>48</v>
      </c>
      <c r="F22" s="184"/>
      <c r="G22" s="184"/>
      <c r="H22" s="40" t="s">
        <v>33</v>
      </c>
      <c r="I22" s="185" t="s">
        <v>34</v>
      </c>
      <c r="J22" s="185"/>
      <c r="K22" s="192">
        <v>29.93</v>
      </c>
      <c r="L22" s="193"/>
      <c r="M22" s="37"/>
      <c r="IG22" s="29"/>
      <c r="IH22" s="29"/>
      <c r="II22" s="29"/>
      <c r="IJ22" s="29"/>
      <c r="IK22" s="29"/>
      <c r="IL22" s="29"/>
    </row>
    <row r="23" spans="1:246" s="28" customFormat="1" ht="24.95" customHeight="1">
      <c r="A23" s="26"/>
      <c r="B23" s="33" t="s">
        <v>49</v>
      </c>
      <c r="C23" s="38">
        <v>45632</v>
      </c>
      <c r="D23" s="39" t="s">
        <v>31</v>
      </c>
      <c r="E23" s="184" t="s">
        <v>50</v>
      </c>
      <c r="F23" s="184"/>
      <c r="G23" s="184"/>
      <c r="H23" s="40" t="s">
        <v>33</v>
      </c>
      <c r="I23" s="185" t="s">
        <v>34</v>
      </c>
      <c r="J23" s="185"/>
      <c r="K23" s="192">
        <v>64.14</v>
      </c>
      <c r="L23" s="193"/>
      <c r="M23" s="37"/>
      <c r="IG23" s="29"/>
      <c r="IH23" s="29"/>
      <c r="II23" s="29"/>
      <c r="IJ23" s="29"/>
      <c r="IK23" s="29"/>
      <c r="IL23" s="29"/>
    </row>
    <row r="24" spans="1:246" s="28" customFormat="1" ht="24.95" customHeight="1">
      <c r="A24" s="26"/>
      <c r="B24" s="33" t="s">
        <v>51</v>
      </c>
      <c r="C24" s="38">
        <v>45632</v>
      </c>
      <c r="D24" s="39" t="s">
        <v>31</v>
      </c>
      <c r="E24" s="184" t="s">
        <v>52</v>
      </c>
      <c r="F24" s="184"/>
      <c r="G24" s="184"/>
      <c r="H24" s="40" t="s">
        <v>33</v>
      </c>
      <c r="I24" s="185" t="s">
        <v>34</v>
      </c>
      <c r="J24" s="185"/>
      <c r="K24" s="192">
        <v>62.76</v>
      </c>
      <c r="L24" s="193"/>
      <c r="M24" s="37"/>
      <c r="IG24" s="29"/>
      <c r="IH24" s="29"/>
      <c r="II24" s="29"/>
      <c r="IJ24" s="29"/>
      <c r="IK24" s="29"/>
      <c r="IL24" s="29"/>
    </row>
    <row r="25" spans="1:246" s="28" customFormat="1" ht="24.95" customHeight="1">
      <c r="A25" s="26"/>
      <c r="B25" s="33" t="s">
        <v>53</v>
      </c>
      <c r="C25" s="38">
        <v>45632</v>
      </c>
      <c r="D25" s="39" t="s">
        <v>31</v>
      </c>
      <c r="E25" s="184" t="s">
        <v>54</v>
      </c>
      <c r="F25" s="184"/>
      <c r="G25" s="184"/>
      <c r="H25" s="40" t="s">
        <v>33</v>
      </c>
      <c r="I25" s="185" t="s">
        <v>34</v>
      </c>
      <c r="J25" s="185"/>
      <c r="K25" s="192">
        <v>39.46</v>
      </c>
      <c r="L25" s="193"/>
      <c r="M25" s="37"/>
      <c r="IG25" s="29"/>
      <c r="IH25" s="29"/>
      <c r="II25" s="29"/>
      <c r="IJ25" s="29"/>
      <c r="IK25" s="29"/>
      <c r="IL25" s="29"/>
    </row>
    <row r="26" spans="1:246" s="28" customFormat="1" ht="24.95" customHeight="1">
      <c r="A26" s="26"/>
      <c r="B26" s="33" t="s">
        <v>55</v>
      </c>
      <c r="C26" s="38">
        <v>45632</v>
      </c>
      <c r="D26" s="39" t="s">
        <v>31</v>
      </c>
      <c r="E26" s="184" t="s">
        <v>56</v>
      </c>
      <c r="F26" s="184"/>
      <c r="G26" s="184"/>
      <c r="H26" s="40" t="s">
        <v>33</v>
      </c>
      <c r="I26" s="185" t="s">
        <v>34</v>
      </c>
      <c r="J26" s="185"/>
      <c r="K26" s="192">
        <v>59.63</v>
      </c>
      <c r="L26" s="193"/>
      <c r="M26" s="37"/>
      <c r="IG26" s="29"/>
      <c r="IH26" s="29"/>
      <c r="II26" s="29"/>
      <c r="IJ26" s="29"/>
      <c r="IK26" s="29"/>
      <c r="IL26" s="29"/>
    </row>
    <row r="27" spans="1:246" s="28" customFormat="1" ht="24.95" customHeight="1">
      <c r="A27" s="26"/>
      <c r="B27" s="33" t="s">
        <v>57</v>
      </c>
      <c r="C27" s="38">
        <v>45632</v>
      </c>
      <c r="D27" s="39" t="s">
        <v>31</v>
      </c>
      <c r="E27" s="184" t="s">
        <v>58</v>
      </c>
      <c r="F27" s="184"/>
      <c r="G27" s="184"/>
      <c r="H27" s="40" t="s">
        <v>33</v>
      </c>
      <c r="I27" s="185" t="s">
        <v>34</v>
      </c>
      <c r="J27" s="185"/>
      <c r="K27" s="192">
        <v>80.81</v>
      </c>
      <c r="L27" s="193"/>
      <c r="M27" s="37"/>
      <c r="IG27" s="29"/>
      <c r="IH27" s="29"/>
      <c r="II27" s="29"/>
      <c r="IJ27" s="29"/>
      <c r="IK27" s="29"/>
      <c r="IL27" s="29"/>
    </row>
    <row r="28" spans="1:246" s="28" customFormat="1" ht="24.95" customHeight="1">
      <c r="A28" s="26"/>
      <c r="B28" s="33" t="s">
        <v>59</v>
      </c>
      <c r="C28" s="38">
        <v>45632</v>
      </c>
      <c r="D28" s="39" t="s">
        <v>31</v>
      </c>
      <c r="E28" s="184" t="s">
        <v>60</v>
      </c>
      <c r="F28" s="184"/>
      <c r="G28" s="184"/>
      <c r="H28" s="40" t="s">
        <v>33</v>
      </c>
      <c r="I28" s="185" t="s">
        <v>34</v>
      </c>
      <c r="J28" s="185"/>
      <c r="K28" s="192">
        <v>46.13</v>
      </c>
      <c r="L28" s="193"/>
      <c r="M28" s="37"/>
      <c r="IG28" s="29"/>
      <c r="IH28" s="29"/>
      <c r="II28" s="29"/>
      <c r="IJ28" s="29"/>
      <c r="IK28" s="29"/>
      <c r="IL28" s="29"/>
    </row>
    <row r="29" spans="1:246" s="28" customFormat="1" ht="24.95" customHeight="1">
      <c r="A29" s="26"/>
      <c r="B29" s="33" t="s">
        <v>61</v>
      </c>
      <c r="C29" s="38">
        <v>45632</v>
      </c>
      <c r="D29" s="39" t="s">
        <v>31</v>
      </c>
      <c r="E29" s="184" t="s">
        <v>62</v>
      </c>
      <c r="F29" s="184"/>
      <c r="G29" s="184"/>
      <c r="H29" s="40" t="s">
        <v>33</v>
      </c>
      <c r="I29" s="185" t="s">
        <v>34</v>
      </c>
      <c r="J29" s="185"/>
      <c r="K29" s="192">
        <v>61.74</v>
      </c>
      <c r="L29" s="193"/>
      <c r="M29" s="37"/>
      <c r="IG29" s="29"/>
      <c r="IH29" s="29"/>
      <c r="II29" s="29"/>
      <c r="IJ29" s="29"/>
      <c r="IK29" s="29"/>
      <c r="IL29" s="29"/>
    </row>
    <row r="30" spans="1:246" s="28" customFormat="1" ht="24.95" customHeight="1">
      <c r="A30" s="26"/>
      <c r="B30" s="33" t="s">
        <v>63</v>
      </c>
      <c r="C30" s="38">
        <v>45632</v>
      </c>
      <c r="D30" s="39" t="s">
        <v>31</v>
      </c>
      <c r="E30" s="184" t="s">
        <v>64</v>
      </c>
      <c r="F30" s="184"/>
      <c r="G30" s="184"/>
      <c r="H30" s="40" t="s">
        <v>33</v>
      </c>
      <c r="I30" s="185" t="s">
        <v>34</v>
      </c>
      <c r="J30" s="185"/>
      <c r="K30" s="192">
        <v>27.73</v>
      </c>
      <c r="L30" s="193"/>
      <c r="M30" s="37"/>
      <c r="IG30" s="29"/>
      <c r="IH30" s="29"/>
      <c r="II30" s="29"/>
      <c r="IJ30" s="29"/>
      <c r="IK30" s="29"/>
      <c r="IL30" s="29"/>
    </row>
    <row r="31" spans="1:246" s="28" customFormat="1" ht="24.95" customHeight="1">
      <c r="A31" s="26"/>
      <c r="B31" s="33" t="s">
        <v>65</v>
      </c>
      <c r="C31" s="38">
        <v>45632</v>
      </c>
      <c r="D31" s="39" t="s">
        <v>31</v>
      </c>
      <c r="E31" s="184" t="s">
        <v>66</v>
      </c>
      <c r="F31" s="184"/>
      <c r="G31" s="184"/>
      <c r="H31" s="40" t="s">
        <v>33</v>
      </c>
      <c r="I31" s="185" t="s">
        <v>34</v>
      </c>
      <c r="J31" s="185"/>
      <c r="K31" s="192">
        <v>36.76</v>
      </c>
      <c r="L31" s="193"/>
      <c r="M31" s="37"/>
      <c r="IG31" s="29"/>
      <c r="IH31" s="29"/>
      <c r="II31" s="29"/>
      <c r="IJ31" s="29"/>
      <c r="IK31" s="29"/>
      <c r="IL31" s="29"/>
    </row>
    <row r="32" spans="1:246" s="28" customFormat="1" ht="24.95" customHeight="1">
      <c r="A32" s="26"/>
      <c r="B32" s="33" t="s">
        <v>67</v>
      </c>
      <c r="C32" s="38">
        <v>45632</v>
      </c>
      <c r="D32" s="39" t="s">
        <v>31</v>
      </c>
      <c r="E32" s="184" t="s">
        <v>68</v>
      </c>
      <c r="F32" s="184"/>
      <c r="G32" s="184"/>
      <c r="H32" s="40" t="s">
        <v>33</v>
      </c>
      <c r="I32" s="185" t="s">
        <v>34</v>
      </c>
      <c r="J32" s="185"/>
      <c r="K32" s="192">
        <v>83.08</v>
      </c>
      <c r="L32" s="193"/>
      <c r="M32" s="37"/>
      <c r="IG32" s="29"/>
      <c r="IH32" s="29"/>
      <c r="II32" s="29"/>
      <c r="IJ32" s="29"/>
      <c r="IK32" s="29"/>
      <c r="IL32" s="29"/>
    </row>
    <row r="33" spans="1:246" s="28" customFormat="1" ht="24.95" customHeight="1">
      <c r="A33" s="26"/>
      <c r="B33" s="33" t="s">
        <v>69</v>
      </c>
      <c r="C33" s="38">
        <v>45632</v>
      </c>
      <c r="D33" s="39" t="s">
        <v>31</v>
      </c>
      <c r="E33" s="184" t="s">
        <v>70</v>
      </c>
      <c r="F33" s="184"/>
      <c r="G33" s="184"/>
      <c r="H33" s="40" t="s">
        <v>33</v>
      </c>
      <c r="I33" s="185" t="s">
        <v>34</v>
      </c>
      <c r="J33" s="185"/>
      <c r="K33" s="186">
        <v>80.47</v>
      </c>
      <c r="L33" s="187"/>
      <c r="M33" s="37"/>
      <c r="IG33" s="29"/>
      <c r="IH33" s="29"/>
      <c r="II33" s="29"/>
      <c r="IJ33" s="29"/>
      <c r="IK33" s="29"/>
      <c r="IL33" s="29"/>
    </row>
    <row r="34" spans="1:246" s="28" customFormat="1" ht="24.95" customHeight="1">
      <c r="A34" s="26"/>
      <c r="B34" s="33" t="s">
        <v>71</v>
      </c>
      <c r="C34" s="38">
        <v>45632</v>
      </c>
      <c r="D34" s="39" t="s">
        <v>31</v>
      </c>
      <c r="E34" s="184" t="s">
        <v>72</v>
      </c>
      <c r="F34" s="184"/>
      <c r="G34" s="184"/>
      <c r="H34" s="40" t="s">
        <v>33</v>
      </c>
      <c r="I34" s="185" t="s">
        <v>34</v>
      </c>
      <c r="J34" s="185"/>
      <c r="K34" s="186">
        <v>53.72</v>
      </c>
      <c r="L34" s="187"/>
      <c r="M34" s="37"/>
      <c r="IG34" s="29"/>
      <c r="IH34" s="29"/>
      <c r="II34" s="29"/>
      <c r="IJ34" s="29"/>
      <c r="IK34" s="29"/>
      <c r="IL34" s="29"/>
    </row>
    <row r="35" spans="1:246" s="28" customFormat="1" ht="24.95" customHeight="1">
      <c r="A35" s="26"/>
      <c r="B35" s="33" t="s">
        <v>73</v>
      </c>
      <c r="C35" s="38">
        <v>45632</v>
      </c>
      <c r="D35" s="39" t="s">
        <v>31</v>
      </c>
      <c r="E35" s="184" t="s">
        <v>74</v>
      </c>
      <c r="F35" s="184"/>
      <c r="G35" s="184"/>
      <c r="H35" s="40" t="s">
        <v>33</v>
      </c>
      <c r="I35" s="185" t="s">
        <v>34</v>
      </c>
      <c r="J35" s="185"/>
      <c r="K35" s="186">
        <v>48.44</v>
      </c>
      <c r="L35" s="187"/>
      <c r="M35" s="37"/>
      <c r="IG35" s="29"/>
      <c r="IH35" s="29"/>
      <c r="II35" s="29"/>
      <c r="IJ35" s="29"/>
      <c r="IK35" s="29"/>
      <c r="IL35" s="29"/>
    </row>
    <row r="36" spans="1:246" s="28" customFormat="1" ht="24.95" customHeight="1">
      <c r="A36" s="26"/>
      <c r="B36" s="33" t="s">
        <v>75</v>
      </c>
      <c r="C36" s="38">
        <v>45632</v>
      </c>
      <c r="D36" s="39" t="s">
        <v>31</v>
      </c>
      <c r="E36" s="184" t="s">
        <v>76</v>
      </c>
      <c r="F36" s="184"/>
      <c r="G36" s="184"/>
      <c r="H36" s="40" t="s">
        <v>33</v>
      </c>
      <c r="I36" s="185" t="s">
        <v>34</v>
      </c>
      <c r="J36" s="185"/>
      <c r="K36" s="186">
        <v>61.4</v>
      </c>
      <c r="L36" s="187"/>
      <c r="M36" s="37"/>
      <c r="IG36" s="29"/>
      <c r="IH36" s="29"/>
      <c r="II36" s="29"/>
      <c r="IJ36" s="29"/>
      <c r="IK36" s="29"/>
      <c r="IL36" s="29"/>
    </row>
    <row r="37" spans="1:246" s="28" customFormat="1" ht="24.95" customHeight="1" thickBot="1">
      <c r="A37" s="26"/>
      <c r="B37" s="33" t="s">
        <v>77</v>
      </c>
      <c r="C37" s="41">
        <v>45632</v>
      </c>
      <c r="D37" s="39" t="s">
        <v>31</v>
      </c>
      <c r="E37" s="194" t="s">
        <v>78</v>
      </c>
      <c r="F37" s="194"/>
      <c r="G37" s="194"/>
      <c r="H37" s="42" t="s">
        <v>33</v>
      </c>
      <c r="I37" s="195" t="s">
        <v>34</v>
      </c>
      <c r="J37" s="195"/>
      <c r="K37" s="196">
        <v>58.97</v>
      </c>
      <c r="L37" s="197"/>
      <c r="M37" s="43">
        <f>SUM(K15:L37)</f>
        <v>1532.6599999999999</v>
      </c>
      <c r="IG37" s="29"/>
      <c r="IH37" s="29"/>
      <c r="II37" s="29"/>
      <c r="IJ37" s="29"/>
      <c r="IK37" s="29"/>
      <c r="IL37" s="29"/>
    </row>
    <row r="38" spans="1:246" s="28" customFormat="1" ht="24.95" customHeight="1">
      <c r="A38" s="26"/>
      <c r="B38" s="33" t="s">
        <v>79</v>
      </c>
      <c r="C38" s="44">
        <v>45632</v>
      </c>
      <c r="D38" s="45">
        <v>15494</v>
      </c>
      <c r="E38" s="198" t="s">
        <v>80</v>
      </c>
      <c r="F38" s="198"/>
      <c r="G38" s="198"/>
      <c r="H38" s="46" t="s">
        <v>33</v>
      </c>
      <c r="I38" s="199" t="s">
        <v>81</v>
      </c>
      <c r="J38" s="199"/>
      <c r="K38" s="200">
        <v>2782.8</v>
      </c>
      <c r="L38" s="201"/>
      <c r="IG38" s="29"/>
      <c r="IH38" s="29"/>
      <c r="II38" s="29"/>
      <c r="IJ38" s="29"/>
      <c r="IK38" s="29"/>
      <c r="IL38" s="29"/>
    </row>
    <row r="39" spans="1:246" s="28" customFormat="1" ht="24.95" customHeight="1">
      <c r="A39" s="26"/>
      <c r="B39" s="33" t="s">
        <v>82</v>
      </c>
      <c r="C39" s="47">
        <v>45632</v>
      </c>
      <c r="D39" s="48">
        <v>15494</v>
      </c>
      <c r="E39" s="202" t="s">
        <v>83</v>
      </c>
      <c r="F39" s="202"/>
      <c r="G39" s="202"/>
      <c r="H39" s="49" t="s">
        <v>33</v>
      </c>
      <c r="I39" s="203" t="s">
        <v>81</v>
      </c>
      <c r="J39" s="203"/>
      <c r="K39" s="204">
        <v>5117.9399999999996</v>
      </c>
      <c r="L39" s="205"/>
      <c r="IG39" s="29"/>
      <c r="IH39" s="29"/>
      <c r="II39" s="29"/>
      <c r="IJ39" s="29"/>
      <c r="IK39" s="29"/>
      <c r="IL39" s="29"/>
    </row>
    <row r="40" spans="1:246" s="28" customFormat="1" ht="24.95" customHeight="1">
      <c r="A40" s="26"/>
      <c r="B40" s="33" t="s">
        <v>84</v>
      </c>
      <c r="C40" s="47">
        <v>45632</v>
      </c>
      <c r="D40" s="48">
        <v>15494</v>
      </c>
      <c r="E40" s="202" t="s">
        <v>85</v>
      </c>
      <c r="F40" s="202"/>
      <c r="G40" s="202"/>
      <c r="H40" s="49" t="s">
        <v>33</v>
      </c>
      <c r="I40" s="203" t="s">
        <v>81</v>
      </c>
      <c r="J40" s="203"/>
      <c r="K40" s="204">
        <v>3374.78</v>
      </c>
      <c r="L40" s="205"/>
      <c r="IG40" s="29"/>
      <c r="IH40" s="29"/>
      <c r="II40" s="29"/>
      <c r="IJ40" s="29"/>
      <c r="IK40" s="29"/>
      <c r="IL40" s="29"/>
    </row>
    <row r="41" spans="1:246" s="28" customFormat="1" ht="24.95" customHeight="1">
      <c r="A41" s="26"/>
      <c r="B41" s="33" t="s">
        <v>86</v>
      </c>
      <c r="C41" s="47">
        <v>45632</v>
      </c>
      <c r="D41" s="48">
        <v>15494</v>
      </c>
      <c r="E41" s="202" t="s">
        <v>87</v>
      </c>
      <c r="F41" s="202"/>
      <c r="G41" s="202"/>
      <c r="H41" s="49" t="s">
        <v>33</v>
      </c>
      <c r="I41" s="203" t="s">
        <v>81</v>
      </c>
      <c r="J41" s="203"/>
      <c r="K41" s="204">
        <v>1632.34</v>
      </c>
      <c r="L41" s="205"/>
      <c r="IG41" s="29"/>
      <c r="IH41" s="29"/>
      <c r="II41" s="29"/>
      <c r="IJ41" s="29"/>
      <c r="IK41" s="29"/>
      <c r="IL41" s="29"/>
    </row>
    <row r="42" spans="1:246" s="28" customFormat="1" ht="24.95" customHeight="1">
      <c r="A42" s="26"/>
      <c r="B42" s="33" t="s">
        <v>88</v>
      </c>
      <c r="C42" s="47">
        <v>45632</v>
      </c>
      <c r="D42" s="48">
        <v>15494</v>
      </c>
      <c r="E42" s="202" t="s">
        <v>89</v>
      </c>
      <c r="F42" s="202"/>
      <c r="G42" s="202"/>
      <c r="H42" s="49" t="s">
        <v>33</v>
      </c>
      <c r="I42" s="203" t="s">
        <v>81</v>
      </c>
      <c r="J42" s="203"/>
      <c r="K42" s="204">
        <v>1079.9100000000001</v>
      </c>
      <c r="L42" s="205"/>
      <c r="IG42" s="29"/>
      <c r="IH42" s="29"/>
      <c r="II42" s="29"/>
      <c r="IJ42" s="29"/>
      <c r="IK42" s="29"/>
      <c r="IL42" s="29"/>
    </row>
    <row r="43" spans="1:246" s="28" customFormat="1" ht="24.95" customHeight="1">
      <c r="A43" s="26"/>
      <c r="B43" s="33" t="s">
        <v>90</v>
      </c>
      <c r="C43" s="47">
        <v>45632</v>
      </c>
      <c r="D43" s="48">
        <v>15494</v>
      </c>
      <c r="E43" s="202" t="s">
        <v>91</v>
      </c>
      <c r="F43" s="202"/>
      <c r="G43" s="202"/>
      <c r="H43" s="49" t="s">
        <v>33</v>
      </c>
      <c r="I43" s="203" t="s">
        <v>81</v>
      </c>
      <c r="J43" s="203"/>
      <c r="K43" s="204">
        <v>2207.27</v>
      </c>
      <c r="L43" s="205"/>
      <c r="IG43" s="29"/>
      <c r="IH43" s="29"/>
      <c r="II43" s="29"/>
      <c r="IJ43" s="29"/>
      <c r="IK43" s="29"/>
      <c r="IL43" s="29"/>
    </row>
    <row r="44" spans="1:246" s="28" customFormat="1" ht="24.95" customHeight="1">
      <c r="A44" s="26"/>
      <c r="B44" s="33" t="s">
        <v>92</v>
      </c>
      <c r="C44" s="47">
        <v>45632</v>
      </c>
      <c r="D44" s="48">
        <v>15494</v>
      </c>
      <c r="E44" s="202" t="s">
        <v>93</v>
      </c>
      <c r="F44" s="202"/>
      <c r="G44" s="202"/>
      <c r="H44" s="49" t="s">
        <v>33</v>
      </c>
      <c r="I44" s="203" t="s">
        <v>81</v>
      </c>
      <c r="J44" s="203"/>
      <c r="K44" s="204">
        <v>1910.05</v>
      </c>
      <c r="L44" s="205"/>
      <c r="IG44" s="29"/>
      <c r="IH44" s="29"/>
      <c r="II44" s="29"/>
      <c r="IJ44" s="29"/>
      <c r="IK44" s="29"/>
      <c r="IL44" s="29"/>
    </row>
    <row r="45" spans="1:246" s="28" customFormat="1" ht="24.95" customHeight="1">
      <c r="A45" s="26"/>
      <c r="B45" s="33" t="s">
        <v>94</v>
      </c>
      <c r="C45" s="47">
        <v>45632</v>
      </c>
      <c r="D45" s="48">
        <v>15494</v>
      </c>
      <c r="E45" s="202" t="s">
        <v>95</v>
      </c>
      <c r="F45" s="202"/>
      <c r="G45" s="202"/>
      <c r="H45" s="49" t="s">
        <v>33</v>
      </c>
      <c r="I45" s="203" t="s">
        <v>81</v>
      </c>
      <c r="J45" s="203"/>
      <c r="K45" s="204">
        <v>2263.41</v>
      </c>
      <c r="L45" s="205"/>
      <c r="IG45" s="29"/>
      <c r="IH45" s="29"/>
      <c r="II45" s="29"/>
      <c r="IJ45" s="29"/>
      <c r="IK45" s="29"/>
      <c r="IL45" s="29"/>
    </row>
    <row r="46" spans="1:246" s="28" customFormat="1" ht="24.95" customHeight="1">
      <c r="A46" s="26"/>
      <c r="B46" s="33" t="s">
        <v>96</v>
      </c>
      <c r="C46" s="47">
        <v>45632</v>
      </c>
      <c r="D46" s="48">
        <v>15494</v>
      </c>
      <c r="E46" s="202" t="s">
        <v>97</v>
      </c>
      <c r="F46" s="202"/>
      <c r="G46" s="202"/>
      <c r="H46" s="49" t="s">
        <v>33</v>
      </c>
      <c r="I46" s="203" t="s">
        <v>81</v>
      </c>
      <c r="J46" s="203"/>
      <c r="K46" s="204">
        <v>2213.8200000000002</v>
      </c>
      <c r="L46" s="205"/>
      <c r="IG46" s="29"/>
      <c r="IH46" s="29"/>
      <c r="II46" s="29"/>
      <c r="IJ46" s="29"/>
      <c r="IK46" s="29"/>
      <c r="IL46" s="29"/>
    </row>
    <row r="47" spans="1:246" s="37" customFormat="1" ht="24.95" customHeight="1">
      <c r="A47" s="50"/>
      <c r="B47" s="33" t="s">
        <v>98</v>
      </c>
      <c r="C47" s="47">
        <v>45632</v>
      </c>
      <c r="D47" s="48">
        <v>15494</v>
      </c>
      <c r="E47" s="202" t="s">
        <v>99</v>
      </c>
      <c r="F47" s="202"/>
      <c r="G47" s="202"/>
      <c r="H47" s="49" t="s">
        <v>33</v>
      </c>
      <c r="I47" s="203" t="s">
        <v>81</v>
      </c>
      <c r="J47" s="203"/>
      <c r="K47" s="204">
        <v>4099.92</v>
      </c>
      <c r="L47" s="205"/>
    </row>
    <row r="48" spans="1:246" s="37" customFormat="1" ht="24.95" customHeight="1">
      <c r="A48" s="50"/>
      <c r="B48" s="33" t="s">
        <v>100</v>
      </c>
      <c r="C48" s="47">
        <v>45632</v>
      </c>
      <c r="D48" s="48">
        <v>15494</v>
      </c>
      <c r="E48" s="202" t="s">
        <v>101</v>
      </c>
      <c r="F48" s="202"/>
      <c r="G48" s="202"/>
      <c r="H48" s="49" t="s">
        <v>33</v>
      </c>
      <c r="I48" s="203" t="s">
        <v>81</v>
      </c>
      <c r="J48" s="203"/>
      <c r="K48" s="206">
        <v>2598.1999999999998</v>
      </c>
      <c r="L48" s="207"/>
    </row>
    <row r="49" spans="1:246" s="52" customFormat="1" ht="24.95" customHeight="1">
      <c r="A49" s="51"/>
      <c r="B49" s="33" t="s">
        <v>102</v>
      </c>
      <c r="C49" s="47">
        <v>45632</v>
      </c>
      <c r="D49" s="48">
        <v>15494</v>
      </c>
      <c r="E49" s="202" t="s">
        <v>103</v>
      </c>
      <c r="F49" s="202"/>
      <c r="G49" s="202"/>
      <c r="H49" s="49" t="s">
        <v>33</v>
      </c>
      <c r="I49" s="203" t="s">
        <v>81</v>
      </c>
      <c r="J49" s="203"/>
      <c r="K49" s="206">
        <v>479.47</v>
      </c>
      <c r="L49" s="207"/>
      <c r="IG49" s="53"/>
      <c r="IH49" s="53"/>
      <c r="II49" s="53"/>
      <c r="IJ49" s="53"/>
      <c r="IK49" s="53"/>
      <c r="IL49" s="53"/>
    </row>
    <row r="50" spans="1:246" s="37" customFormat="1" ht="24.95" customHeight="1">
      <c r="A50" s="50"/>
      <c r="B50" s="33" t="s">
        <v>104</v>
      </c>
      <c r="C50" s="47">
        <v>45632</v>
      </c>
      <c r="D50" s="48">
        <v>15494</v>
      </c>
      <c r="E50" s="202" t="s">
        <v>105</v>
      </c>
      <c r="F50" s="202"/>
      <c r="G50" s="202"/>
      <c r="H50" s="49" t="s">
        <v>33</v>
      </c>
      <c r="I50" s="203" t="s">
        <v>81</v>
      </c>
      <c r="J50" s="203"/>
      <c r="K50" s="206">
        <v>2789.78</v>
      </c>
      <c r="L50" s="207"/>
    </row>
    <row r="51" spans="1:246" s="37" customFormat="1" ht="24.95" customHeight="1">
      <c r="A51" s="50"/>
      <c r="B51" s="33" t="s">
        <v>106</v>
      </c>
      <c r="C51" s="47">
        <v>45632</v>
      </c>
      <c r="D51" s="48">
        <v>15494</v>
      </c>
      <c r="E51" s="202" t="s">
        <v>107</v>
      </c>
      <c r="F51" s="202"/>
      <c r="G51" s="202"/>
      <c r="H51" s="49" t="s">
        <v>33</v>
      </c>
      <c r="I51" s="203" t="s">
        <v>81</v>
      </c>
      <c r="J51" s="203"/>
      <c r="K51" s="206">
        <v>1638.39</v>
      </c>
      <c r="L51" s="207"/>
    </row>
    <row r="52" spans="1:246" s="37" customFormat="1" ht="24.95" customHeight="1">
      <c r="A52" s="50"/>
      <c r="B52" s="33" t="s">
        <v>108</v>
      </c>
      <c r="C52" s="47">
        <v>45632</v>
      </c>
      <c r="D52" s="48">
        <v>15494</v>
      </c>
      <c r="E52" s="202" t="s">
        <v>109</v>
      </c>
      <c r="F52" s="202"/>
      <c r="G52" s="202"/>
      <c r="H52" s="49" t="s">
        <v>33</v>
      </c>
      <c r="I52" s="203" t="s">
        <v>81</v>
      </c>
      <c r="J52" s="203"/>
      <c r="K52" s="206">
        <v>2416.7800000000002</v>
      </c>
      <c r="L52" s="207"/>
    </row>
    <row r="53" spans="1:246" s="37" customFormat="1" ht="24.95" customHeight="1">
      <c r="A53" s="50"/>
      <c r="B53" s="33" t="s">
        <v>110</v>
      </c>
      <c r="C53" s="47">
        <v>45632</v>
      </c>
      <c r="D53" s="48">
        <v>15494</v>
      </c>
      <c r="E53" s="202" t="s">
        <v>111</v>
      </c>
      <c r="F53" s="202"/>
      <c r="G53" s="202"/>
      <c r="H53" s="49" t="s">
        <v>33</v>
      </c>
      <c r="I53" s="203" t="s">
        <v>81</v>
      </c>
      <c r="J53" s="203"/>
      <c r="K53" s="206">
        <v>2755.62</v>
      </c>
      <c r="L53" s="207"/>
    </row>
    <row r="54" spans="1:246" s="37" customFormat="1" ht="24.95" customHeight="1">
      <c r="A54" s="50"/>
      <c r="B54" s="33" t="s">
        <v>112</v>
      </c>
      <c r="C54" s="47">
        <v>45632</v>
      </c>
      <c r="D54" s="48">
        <v>15494</v>
      </c>
      <c r="E54" s="202" t="s">
        <v>113</v>
      </c>
      <c r="F54" s="202"/>
      <c r="G54" s="202"/>
      <c r="H54" s="49" t="s">
        <v>33</v>
      </c>
      <c r="I54" s="203" t="s">
        <v>81</v>
      </c>
      <c r="J54" s="203"/>
      <c r="K54" s="206">
        <v>2275.0500000000002</v>
      </c>
      <c r="L54" s="207"/>
    </row>
    <row r="55" spans="1:246" s="37" customFormat="1" ht="24.95" customHeight="1">
      <c r="A55" s="50"/>
      <c r="B55" s="33" t="s">
        <v>114</v>
      </c>
      <c r="C55" s="47">
        <v>45632</v>
      </c>
      <c r="D55" s="48">
        <v>15494</v>
      </c>
      <c r="E55" s="202" t="s">
        <v>115</v>
      </c>
      <c r="F55" s="202"/>
      <c r="G55" s="202"/>
      <c r="H55" s="49" t="s">
        <v>33</v>
      </c>
      <c r="I55" s="203" t="s">
        <v>81</v>
      </c>
      <c r="J55" s="203"/>
      <c r="K55" s="204">
        <v>1252.29</v>
      </c>
      <c r="L55" s="205"/>
    </row>
    <row r="56" spans="1:246" s="37" customFormat="1" ht="24.95" customHeight="1">
      <c r="A56" s="50"/>
      <c r="B56" s="33" t="s">
        <v>116</v>
      </c>
      <c r="C56" s="47">
        <v>45632</v>
      </c>
      <c r="D56" s="48">
        <v>15494</v>
      </c>
      <c r="E56" s="202" t="s">
        <v>117</v>
      </c>
      <c r="F56" s="202"/>
      <c r="G56" s="202"/>
      <c r="H56" s="49" t="s">
        <v>33</v>
      </c>
      <c r="I56" s="203" t="s">
        <v>81</v>
      </c>
      <c r="J56" s="203"/>
      <c r="K56" s="204">
        <v>2547.73</v>
      </c>
      <c r="L56" s="205"/>
    </row>
    <row r="57" spans="1:246" s="37" customFormat="1" ht="24.95" customHeight="1">
      <c r="A57" s="50"/>
      <c r="B57" s="33" t="s">
        <v>118</v>
      </c>
      <c r="C57" s="47">
        <v>45632</v>
      </c>
      <c r="D57" s="48">
        <v>15494</v>
      </c>
      <c r="E57" s="202" t="s">
        <v>119</v>
      </c>
      <c r="F57" s="202"/>
      <c r="G57" s="202"/>
      <c r="H57" s="49" t="s">
        <v>33</v>
      </c>
      <c r="I57" s="203" t="s">
        <v>81</v>
      </c>
      <c r="J57" s="203"/>
      <c r="K57" s="204">
        <v>1413.14</v>
      </c>
      <c r="L57" s="205"/>
    </row>
    <row r="58" spans="1:246" s="37" customFormat="1" ht="24.95" customHeight="1">
      <c r="A58" s="50"/>
      <c r="B58" s="33" t="s">
        <v>120</v>
      </c>
      <c r="C58" s="47">
        <v>45632</v>
      </c>
      <c r="D58" s="48">
        <v>15494</v>
      </c>
      <c r="E58" s="202" t="s">
        <v>121</v>
      </c>
      <c r="F58" s="202"/>
      <c r="G58" s="202"/>
      <c r="H58" s="49" t="s">
        <v>33</v>
      </c>
      <c r="I58" s="203" t="s">
        <v>81</v>
      </c>
      <c r="J58" s="203"/>
      <c r="K58" s="204">
        <v>2429.5</v>
      </c>
      <c r="L58" s="205"/>
    </row>
    <row r="59" spans="1:246" s="37" customFormat="1" ht="24.95" customHeight="1" thickBot="1">
      <c r="A59" s="50"/>
      <c r="B59" s="33" t="s">
        <v>122</v>
      </c>
      <c r="C59" s="47">
        <v>45632</v>
      </c>
      <c r="D59" s="48">
        <v>15494</v>
      </c>
      <c r="E59" s="202" t="s">
        <v>123</v>
      </c>
      <c r="F59" s="202"/>
      <c r="G59" s="202"/>
      <c r="H59" s="49" t="s">
        <v>33</v>
      </c>
      <c r="I59" s="203" t="s">
        <v>81</v>
      </c>
      <c r="J59" s="203"/>
      <c r="K59" s="204">
        <v>2470.04</v>
      </c>
      <c r="L59" s="205"/>
    </row>
    <row r="60" spans="1:246" s="37" customFormat="1" ht="24.95" customHeight="1" thickBot="1">
      <c r="A60" s="50"/>
      <c r="B60" s="33" t="s">
        <v>124</v>
      </c>
      <c r="C60" s="54">
        <v>45632</v>
      </c>
      <c r="D60" s="55">
        <v>15494</v>
      </c>
      <c r="E60" s="218" t="s">
        <v>125</v>
      </c>
      <c r="F60" s="218"/>
      <c r="G60" s="218"/>
      <c r="H60" s="56" t="s">
        <v>33</v>
      </c>
      <c r="I60" s="219" t="s">
        <v>81</v>
      </c>
      <c r="J60" s="219"/>
      <c r="K60" s="220">
        <v>2057.62</v>
      </c>
      <c r="L60" s="221"/>
      <c r="M60" s="57">
        <f>SUM(K38:L60)</f>
        <v>53805.850000000013</v>
      </c>
    </row>
    <row r="61" spans="1:246" s="37" customFormat="1" ht="24.95" customHeight="1">
      <c r="A61" s="50"/>
      <c r="B61" s="33" t="s">
        <v>126</v>
      </c>
      <c r="C61" s="58">
        <v>45632</v>
      </c>
      <c r="D61" s="59">
        <v>15495</v>
      </c>
      <c r="E61" s="208" t="s">
        <v>127</v>
      </c>
      <c r="F61" s="209"/>
      <c r="G61" s="209"/>
      <c r="H61" s="60" t="s">
        <v>33</v>
      </c>
      <c r="I61" s="210" t="s">
        <v>81</v>
      </c>
      <c r="J61" s="210"/>
      <c r="K61" s="211">
        <v>3567.27</v>
      </c>
      <c r="L61" s="212"/>
    </row>
    <row r="62" spans="1:246" s="37" customFormat="1" ht="24.95" customHeight="1" thickBot="1">
      <c r="A62" s="50"/>
      <c r="B62" s="33" t="s">
        <v>128</v>
      </c>
      <c r="C62" s="61">
        <v>45632</v>
      </c>
      <c r="D62" s="62">
        <v>15495</v>
      </c>
      <c r="E62" s="213" t="s">
        <v>129</v>
      </c>
      <c r="F62" s="214"/>
      <c r="G62" s="214"/>
      <c r="H62" s="63" t="s">
        <v>33</v>
      </c>
      <c r="I62" s="215" t="s">
        <v>81</v>
      </c>
      <c r="J62" s="215"/>
      <c r="K62" s="216">
        <v>2725.4</v>
      </c>
      <c r="L62" s="217"/>
    </row>
    <row r="63" spans="1:246" s="37" customFormat="1" ht="24.95" customHeight="1" thickBot="1">
      <c r="A63" s="50"/>
      <c r="B63" s="33" t="s">
        <v>130</v>
      </c>
      <c r="C63" s="130">
        <v>45632</v>
      </c>
      <c r="D63" s="131">
        <v>15495</v>
      </c>
      <c r="E63" s="226" t="s">
        <v>131</v>
      </c>
      <c r="F63" s="227"/>
      <c r="G63" s="227"/>
      <c r="H63" s="132" t="s">
        <v>33</v>
      </c>
      <c r="I63" s="228" t="s">
        <v>81</v>
      </c>
      <c r="J63" s="228"/>
      <c r="K63" s="229">
        <v>5474.22</v>
      </c>
      <c r="L63" s="230"/>
      <c r="M63" s="64">
        <f>SUM(K61:L63)</f>
        <v>11766.89</v>
      </c>
    </row>
    <row r="64" spans="1:246" s="28" customFormat="1" ht="24.95" customHeight="1">
      <c r="A64" s="26"/>
      <c r="B64" s="129" t="s">
        <v>132</v>
      </c>
      <c r="C64" s="136">
        <v>45632</v>
      </c>
      <c r="D64" s="137">
        <v>120601</v>
      </c>
      <c r="E64" s="231" t="s">
        <v>133</v>
      </c>
      <c r="F64" s="231"/>
      <c r="G64" s="231"/>
      <c r="H64" s="138">
        <v>45622</v>
      </c>
      <c r="I64" s="232" t="s">
        <v>134</v>
      </c>
      <c r="J64" s="232"/>
      <c r="K64" s="233">
        <v>25</v>
      </c>
      <c r="L64" s="234"/>
      <c r="IG64" s="29"/>
      <c r="IH64" s="29"/>
      <c r="II64" s="29"/>
      <c r="IJ64" s="29"/>
      <c r="IK64" s="29"/>
      <c r="IL64" s="29"/>
    </row>
    <row r="65" spans="1:12" s="37" customFormat="1" ht="24.95" customHeight="1">
      <c r="A65" s="50"/>
      <c r="B65" s="129" t="s">
        <v>135</v>
      </c>
      <c r="C65" s="139">
        <v>45632</v>
      </c>
      <c r="D65" s="66">
        <v>120602</v>
      </c>
      <c r="E65" s="222" t="s">
        <v>136</v>
      </c>
      <c r="F65" s="222"/>
      <c r="G65" s="222"/>
      <c r="H65" s="67" t="s">
        <v>33</v>
      </c>
      <c r="I65" s="223" t="s">
        <v>81</v>
      </c>
      <c r="J65" s="223"/>
      <c r="K65" s="224">
        <v>1279.47</v>
      </c>
      <c r="L65" s="225"/>
    </row>
    <row r="66" spans="1:12" s="37" customFormat="1" ht="24.95" customHeight="1">
      <c r="A66" s="50"/>
      <c r="B66" s="129" t="s">
        <v>137</v>
      </c>
      <c r="C66" s="139">
        <v>45632</v>
      </c>
      <c r="D66" s="66">
        <v>120603</v>
      </c>
      <c r="E66" s="222" t="s">
        <v>138</v>
      </c>
      <c r="F66" s="222"/>
      <c r="G66" s="222"/>
      <c r="H66" s="67" t="s">
        <v>33</v>
      </c>
      <c r="I66" s="223" t="s">
        <v>81</v>
      </c>
      <c r="J66" s="223"/>
      <c r="K66" s="224">
        <v>750</v>
      </c>
      <c r="L66" s="225"/>
    </row>
    <row r="67" spans="1:12" s="37" customFormat="1" ht="24.95" customHeight="1">
      <c r="A67" s="50"/>
      <c r="B67" s="129" t="s">
        <v>139</v>
      </c>
      <c r="C67" s="139">
        <v>45632</v>
      </c>
      <c r="D67" s="66">
        <v>120604</v>
      </c>
      <c r="E67" s="222" t="s">
        <v>140</v>
      </c>
      <c r="F67" s="222"/>
      <c r="G67" s="222"/>
      <c r="H67" s="67" t="s">
        <v>33</v>
      </c>
      <c r="I67" s="223" t="s">
        <v>81</v>
      </c>
      <c r="J67" s="223"/>
      <c r="K67" s="224">
        <v>1030.69</v>
      </c>
      <c r="L67" s="225"/>
    </row>
    <row r="68" spans="1:12" s="37" customFormat="1" ht="24.95" customHeight="1">
      <c r="A68" s="50"/>
      <c r="B68" s="129" t="s">
        <v>141</v>
      </c>
      <c r="C68" s="139">
        <v>45632</v>
      </c>
      <c r="D68" s="66">
        <v>120605</v>
      </c>
      <c r="E68" s="222" t="s">
        <v>142</v>
      </c>
      <c r="F68" s="222"/>
      <c r="G68" s="222"/>
      <c r="H68" s="67" t="s">
        <v>33</v>
      </c>
      <c r="I68" s="223" t="s">
        <v>81</v>
      </c>
      <c r="J68" s="223"/>
      <c r="K68" s="224">
        <v>1404.87</v>
      </c>
      <c r="L68" s="225"/>
    </row>
    <row r="69" spans="1:12" s="37" customFormat="1" ht="24.95" customHeight="1">
      <c r="A69" s="50"/>
      <c r="B69" s="129" t="s">
        <v>143</v>
      </c>
      <c r="C69" s="139">
        <v>45632</v>
      </c>
      <c r="D69" s="66">
        <v>120606</v>
      </c>
      <c r="E69" s="222" t="s">
        <v>144</v>
      </c>
      <c r="F69" s="222"/>
      <c r="G69" s="222"/>
      <c r="H69" s="67" t="s">
        <v>33</v>
      </c>
      <c r="I69" s="223" t="s">
        <v>81</v>
      </c>
      <c r="J69" s="223"/>
      <c r="K69" s="224">
        <v>1916.5340000000001</v>
      </c>
      <c r="L69" s="225"/>
    </row>
    <row r="70" spans="1:12" s="37" customFormat="1" ht="24.95" customHeight="1">
      <c r="A70" s="50"/>
      <c r="B70" s="129" t="s">
        <v>145</v>
      </c>
      <c r="C70" s="139">
        <v>45632</v>
      </c>
      <c r="D70" s="66">
        <v>120607</v>
      </c>
      <c r="E70" s="222" t="s">
        <v>146</v>
      </c>
      <c r="F70" s="222"/>
      <c r="G70" s="222"/>
      <c r="H70" s="67">
        <v>45626</v>
      </c>
      <c r="I70" s="223" t="s">
        <v>147</v>
      </c>
      <c r="J70" s="223"/>
      <c r="K70" s="224">
        <v>1624.45</v>
      </c>
      <c r="L70" s="225"/>
    </row>
    <row r="71" spans="1:12" s="37" customFormat="1" ht="24.95" customHeight="1">
      <c r="A71" s="50"/>
      <c r="B71" s="129" t="s">
        <v>148</v>
      </c>
      <c r="C71" s="139">
        <v>45632</v>
      </c>
      <c r="D71" s="66">
        <v>120608</v>
      </c>
      <c r="E71" s="222" t="s">
        <v>149</v>
      </c>
      <c r="F71" s="222"/>
      <c r="G71" s="222"/>
      <c r="H71" s="67">
        <v>45626</v>
      </c>
      <c r="I71" s="223" t="s">
        <v>147</v>
      </c>
      <c r="J71" s="223"/>
      <c r="K71" s="236">
        <v>746.66</v>
      </c>
      <c r="L71" s="237"/>
    </row>
    <row r="72" spans="1:12" s="37" customFormat="1" ht="24.95" customHeight="1">
      <c r="A72" s="50"/>
      <c r="B72" s="129" t="s">
        <v>150</v>
      </c>
      <c r="C72" s="139">
        <v>45632</v>
      </c>
      <c r="D72" s="66">
        <v>120609</v>
      </c>
      <c r="E72" s="222" t="s">
        <v>151</v>
      </c>
      <c r="F72" s="222"/>
      <c r="G72" s="222"/>
      <c r="H72" s="67">
        <v>45624</v>
      </c>
      <c r="I72" s="223" t="s">
        <v>147</v>
      </c>
      <c r="J72" s="223"/>
      <c r="K72" s="236">
        <v>6375.69</v>
      </c>
      <c r="L72" s="237"/>
    </row>
    <row r="73" spans="1:12" s="37" customFormat="1" ht="24.95" customHeight="1">
      <c r="A73" s="50"/>
      <c r="B73" s="129" t="s">
        <v>152</v>
      </c>
      <c r="C73" s="139">
        <v>45632</v>
      </c>
      <c r="D73" s="66">
        <v>120610</v>
      </c>
      <c r="E73" s="222" t="s">
        <v>153</v>
      </c>
      <c r="F73" s="222"/>
      <c r="G73" s="222"/>
      <c r="H73" s="67">
        <v>45624</v>
      </c>
      <c r="I73" s="235" t="s">
        <v>147</v>
      </c>
      <c r="J73" s="235"/>
      <c r="K73" s="236">
        <v>2400</v>
      </c>
      <c r="L73" s="237"/>
    </row>
    <row r="74" spans="1:12" s="37" customFormat="1" ht="24.95" customHeight="1">
      <c r="A74" s="50"/>
      <c r="B74" s="129" t="s">
        <v>154</v>
      </c>
      <c r="C74" s="139">
        <v>45632</v>
      </c>
      <c r="D74" s="66">
        <v>120611</v>
      </c>
      <c r="E74" s="222" t="s">
        <v>155</v>
      </c>
      <c r="F74" s="222"/>
      <c r="G74" s="222"/>
      <c r="H74" s="67">
        <v>45629</v>
      </c>
      <c r="I74" s="235" t="s">
        <v>134</v>
      </c>
      <c r="J74" s="235"/>
      <c r="K74" s="236">
        <v>10713.05</v>
      </c>
      <c r="L74" s="237"/>
    </row>
    <row r="75" spans="1:12" s="37" customFormat="1" ht="24.95" customHeight="1">
      <c r="A75" s="50"/>
      <c r="B75" s="129" t="s">
        <v>156</v>
      </c>
      <c r="C75" s="139">
        <v>45632</v>
      </c>
      <c r="D75" s="66">
        <v>120612</v>
      </c>
      <c r="E75" s="222" t="s">
        <v>157</v>
      </c>
      <c r="F75" s="222"/>
      <c r="G75" s="222"/>
      <c r="H75" s="67">
        <v>45626</v>
      </c>
      <c r="I75" s="235" t="s">
        <v>147</v>
      </c>
      <c r="J75" s="235"/>
      <c r="K75" s="236">
        <v>785.29</v>
      </c>
      <c r="L75" s="237"/>
    </row>
    <row r="76" spans="1:12" s="37" customFormat="1" ht="24.95" customHeight="1">
      <c r="A76" s="50"/>
      <c r="B76" s="129" t="s">
        <v>158</v>
      </c>
      <c r="C76" s="139">
        <v>45632</v>
      </c>
      <c r="D76" s="66">
        <v>120613</v>
      </c>
      <c r="E76" s="222" t="s">
        <v>159</v>
      </c>
      <c r="F76" s="222"/>
      <c r="G76" s="222"/>
      <c r="H76" s="67" t="s">
        <v>33</v>
      </c>
      <c r="I76" s="235" t="s">
        <v>81</v>
      </c>
      <c r="J76" s="235"/>
      <c r="K76" s="236">
        <v>3423.82</v>
      </c>
      <c r="L76" s="237"/>
    </row>
    <row r="77" spans="1:12" s="37" customFormat="1" ht="24.95" customHeight="1">
      <c r="A77" s="50"/>
      <c r="B77" s="129" t="s">
        <v>160</v>
      </c>
      <c r="C77" s="139">
        <v>45632</v>
      </c>
      <c r="D77" s="66">
        <v>120614</v>
      </c>
      <c r="E77" s="222" t="s">
        <v>161</v>
      </c>
      <c r="F77" s="222"/>
      <c r="G77" s="222"/>
      <c r="H77" s="67" t="s">
        <v>33</v>
      </c>
      <c r="I77" s="235" t="s">
        <v>34</v>
      </c>
      <c r="J77" s="235"/>
      <c r="K77" s="236">
        <v>894.05</v>
      </c>
      <c r="L77" s="237"/>
    </row>
    <row r="78" spans="1:12" s="37" customFormat="1" ht="24.95" customHeight="1">
      <c r="A78" s="50"/>
      <c r="B78" s="129" t="s">
        <v>162</v>
      </c>
      <c r="C78" s="139">
        <v>45632</v>
      </c>
      <c r="D78" s="66">
        <v>120615</v>
      </c>
      <c r="E78" s="222" t="s">
        <v>163</v>
      </c>
      <c r="F78" s="222"/>
      <c r="G78" s="222"/>
      <c r="H78" s="67" t="s">
        <v>33</v>
      </c>
      <c r="I78" s="235" t="s">
        <v>34</v>
      </c>
      <c r="J78" s="235"/>
      <c r="K78" s="236">
        <v>2014.16</v>
      </c>
      <c r="L78" s="237"/>
    </row>
    <row r="79" spans="1:12" s="37" customFormat="1" ht="24.95" customHeight="1">
      <c r="A79" s="50"/>
      <c r="B79" s="129" t="s">
        <v>164</v>
      </c>
      <c r="C79" s="139">
        <v>45632</v>
      </c>
      <c r="D79" s="71" t="s">
        <v>165</v>
      </c>
      <c r="E79" s="238" t="s">
        <v>166</v>
      </c>
      <c r="F79" s="238"/>
      <c r="G79" s="238"/>
      <c r="H79" s="70" t="s">
        <v>33</v>
      </c>
      <c r="I79" s="239" t="s">
        <v>34</v>
      </c>
      <c r="J79" s="239"/>
      <c r="K79" s="240">
        <v>153.47</v>
      </c>
      <c r="L79" s="241"/>
    </row>
    <row r="80" spans="1:12" s="37" customFormat="1" ht="24.95" customHeight="1">
      <c r="A80" s="50"/>
      <c r="B80" s="129" t="s">
        <v>167</v>
      </c>
      <c r="C80" s="139">
        <v>45632</v>
      </c>
      <c r="D80" s="69" t="s">
        <v>168</v>
      </c>
      <c r="E80" s="238" t="s">
        <v>169</v>
      </c>
      <c r="F80" s="238"/>
      <c r="G80" s="238"/>
      <c r="H80" s="70" t="s">
        <v>33</v>
      </c>
      <c r="I80" s="239" t="s">
        <v>34</v>
      </c>
      <c r="J80" s="239"/>
      <c r="K80" s="240">
        <v>55.86</v>
      </c>
      <c r="L80" s="241"/>
    </row>
    <row r="81" spans="1:13" s="37" customFormat="1" ht="24.95" customHeight="1">
      <c r="A81" s="50"/>
      <c r="B81" s="129" t="s">
        <v>170</v>
      </c>
      <c r="C81" s="139">
        <v>45632</v>
      </c>
      <c r="D81" s="71" t="s">
        <v>171</v>
      </c>
      <c r="E81" s="238" t="s">
        <v>172</v>
      </c>
      <c r="F81" s="238"/>
      <c r="G81" s="238"/>
      <c r="H81" s="70" t="s">
        <v>33</v>
      </c>
      <c r="I81" s="239" t="s">
        <v>34</v>
      </c>
      <c r="J81" s="239"/>
      <c r="K81" s="240">
        <v>39.64</v>
      </c>
      <c r="L81" s="241"/>
    </row>
    <row r="82" spans="1:13" s="37" customFormat="1" ht="24.95" customHeight="1">
      <c r="A82" s="50"/>
      <c r="B82" s="129" t="s">
        <v>173</v>
      </c>
      <c r="C82" s="140" t="s">
        <v>174</v>
      </c>
      <c r="D82" s="69" t="s">
        <v>175</v>
      </c>
      <c r="E82" s="238" t="s">
        <v>176</v>
      </c>
      <c r="F82" s="238"/>
      <c r="G82" s="238"/>
      <c r="H82" s="70" t="s">
        <v>33</v>
      </c>
      <c r="I82" s="239" t="s">
        <v>34</v>
      </c>
      <c r="J82" s="239"/>
      <c r="K82" s="240">
        <v>59.19</v>
      </c>
      <c r="L82" s="241"/>
    </row>
    <row r="83" spans="1:13" s="37" customFormat="1" ht="24.95" customHeight="1">
      <c r="A83" s="50"/>
      <c r="B83" s="129" t="s">
        <v>177</v>
      </c>
      <c r="C83" s="140" t="s">
        <v>178</v>
      </c>
      <c r="D83" s="69" t="s">
        <v>179</v>
      </c>
      <c r="E83" s="222" t="s">
        <v>180</v>
      </c>
      <c r="F83" s="222"/>
      <c r="G83" s="222"/>
      <c r="H83" s="67" t="s">
        <v>33</v>
      </c>
      <c r="I83" s="235" t="s">
        <v>34</v>
      </c>
      <c r="J83" s="235"/>
      <c r="K83" s="236">
        <v>121.01</v>
      </c>
      <c r="L83" s="237"/>
    </row>
    <row r="84" spans="1:13" s="37" customFormat="1" ht="24.95" customHeight="1">
      <c r="A84" s="50"/>
      <c r="B84" s="129" t="s">
        <v>181</v>
      </c>
      <c r="C84" s="140" t="s">
        <v>178</v>
      </c>
      <c r="D84" s="69" t="s">
        <v>182</v>
      </c>
      <c r="E84" s="222" t="s">
        <v>183</v>
      </c>
      <c r="F84" s="222"/>
      <c r="G84" s="222"/>
      <c r="H84" s="67" t="s">
        <v>33</v>
      </c>
      <c r="I84" s="235" t="s">
        <v>34</v>
      </c>
      <c r="J84" s="235"/>
      <c r="K84" s="236">
        <v>33.93</v>
      </c>
      <c r="L84" s="237"/>
    </row>
    <row r="85" spans="1:13" s="37" customFormat="1" ht="24.95" customHeight="1">
      <c r="A85" s="50"/>
      <c r="B85" s="129" t="s">
        <v>184</v>
      </c>
      <c r="C85" s="140" t="s">
        <v>185</v>
      </c>
      <c r="D85" s="69" t="s">
        <v>186</v>
      </c>
      <c r="E85" s="222" t="s">
        <v>187</v>
      </c>
      <c r="F85" s="222"/>
      <c r="G85" s="222"/>
      <c r="H85" s="67">
        <v>45622</v>
      </c>
      <c r="I85" s="235" t="s">
        <v>188</v>
      </c>
      <c r="J85" s="235"/>
      <c r="K85" s="236">
        <v>1029.2</v>
      </c>
      <c r="L85" s="237"/>
    </row>
    <row r="86" spans="1:13" s="37" customFormat="1" ht="24.95" customHeight="1">
      <c r="A86" s="50"/>
      <c r="B86" s="129" t="s">
        <v>189</v>
      </c>
      <c r="C86" s="140" t="s">
        <v>185</v>
      </c>
      <c r="D86" s="69" t="s">
        <v>190</v>
      </c>
      <c r="E86" s="222" t="s">
        <v>191</v>
      </c>
      <c r="F86" s="222"/>
      <c r="G86" s="222"/>
      <c r="H86" s="67">
        <v>45631</v>
      </c>
      <c r="I86" s="235" t="s">
        <v>134</v>
      </c>
      <c r="J86" s="235"/>
      <c r="K86" s="236">
        <v>115.74</v>
      </c>
      <c r="L86" s="237"/>
    </row>
    <row r="87" spans="1:13" s="37" customFormat="1" ht="24.95" customHeight="1">
      <c r="A87" s="50"/>
      <c r="B87" s="129" t="s">
        <v>192</v>
      </c>
      <c r="C87" s="140" t="s">
        <v>193</v>
      </c>
      <c r="D87" s="69" t="s">
        <v>194</v>
      </c>
      <c r="E87" s="222" t="s">
        <v>195</v>
      </c>
      <c r="F87" s="222"/>
      <c r="G87" s="222"/>
      <c r="H87" s="67">
        <v>45619</v>
      </c>
      <c r="I87" s="235" t="s">
        <v>188</v>
      </c>
      <c r="J87" s="235"/>
      <c r="K87" s="236">
        <v>551.27</v>
      </c>
      <c r="L87" s="237"/>
    </row>
    <row r="88" spans="1:13" s="37" customFormat="1" ht="24.95" customHeight="1">
      <c r="A88" s="50"/>
      <c r="B88" s="129" t="s">
        <v>196</v>
      </c>
      <c r="C88" s="140" t="s">
        <v>193</v>
      </c>
      <c r="D88" s="69" t="s">
        <v>197</v>
      </c>
      <c r="E88" s="222" t="s">
        <v>198</v>
      </c>
      <c r="F88" s="222"/>
      <c r="G88" s="222"/>
      <c r="H88" s="67">
        <v>45619</v>
      </c>
      <c r="I88" s="235" t="s">
        <v>199</v>
      </c>
      <c r="J88" s="235"/>
      <c r="K88" s="236">
        <v>614.37</v>
      </c>
      <c r="L88" s="237"/>
    </row>
    <row r="89" spans="1:13" s="37" customFormat="1" ht="25.5" customHeight="1" thickBot="1">
      <c r="A89" s="50"/>
      <c r="B89" s="129" t="s">
        <v>200</v>
      </c>
      <c r="C89" s="141" t="s">
        <v>201</v>
      </c>
      <c r="D89" s="103" t="s">
        <v>202</v>
      </c>
      <c r="E89" s="242" t="s">
        <v>203</v>
      </c>
      <c r="F89" s="242"/>
      <c r="G89" s="242"/>
      <c r="H89" s="104">
        <v>45617</v>
      </c>
      <c r="I89" s="243" t="s">
        <v>199</v>
      </c>
      <c r="J89" s="243"/>
      <c r="K89" s="244">
        <v>1970.08</v>
      </c>
      <c r="L89" s="245"/>
    </row>
    <row r="90" spans="1:13" s="37" customFormat="1" ht="25.5" customHeight="1">
      <c r="A90" s="50"/>
      <c r="B90" s="33" t="s">
        <v>204</v>
      </c>
      <c r="C90" s="133" t="s">
        <v>205</v>
      </c>
      <c r="D90" s="134" t="s">
        <v>206</v>
      </c>
      <c r="E90" s="246" t="s">
        <v>207</v>
      </c>
      <c r="F90" s="247"/>
      <c r="G90" s="248"/>
      <c r="H90" s="135" t="s">
        <v>33</v>
      </c>
      <c r="I90" s="249" t="s">
        <v>81</v>
      </c>
      <c r="J90" s="250"/>
      <c r="K90" s="251">
        <v>4220.24</v>
      </c>
      <c r="L90" s="252"/>
    </row>
    <row r="91" spans="1:13" s="37" customFormat="1" ht="25.5" customHeight="1">
      <c r="A91" s="50"/>
      <c r="B91" s="33" t="s">
        <v>208</v>
      </c>
      <c r="C91" s="75" t="s">
        <v>205</v>
      </c>
      <c r="D91" s="76" t="s">
        <v>206</v>
      </c>
      <c r="E91" s="253" t="s">
        <v>209</v>
      </c>
      <c r="F91" s="254"/>
      <c r="G91" s="255"/>
      <c r="H91" s="77" t="s">
        <v>33</v>
      </c>
      <c r="I91" s="256" t="s">
        <v>81</v>
      </c>
      <c r="J91" s="257"/>
      <c r="K91" s="258">
        <v>2424.9699999999998</v>
      </c>
      <c r="L91" s="259"/>
    </row>
    <row r="92" spans="1:13" s="37" customFormat="1" ht="25.5" customHeight="1">
      <c r="A92" s="50"/>
      <c r="B92" s="33" t="s">
        <v>210</v>
      </c>
      <c r="C92" s="75" t="s">
        <v>205</v>
      </c>
      <c r="D92" s="76" t="s">
        <v>206</v>
      </c>
      <c r="E92" s="253" t="s">
        <v>211</v>
      </c>
      <c r="F92" s="254"/>
      <c r="G92" s="255"/>
      <c r="H92" s="77" t="s">
        <v>33</v>
      </c>
      <c r="I92" s="256" t="s">
        <v>81</v>
      </c>
      <c r="J92" s="257"/>
      <c r="K92" s="258">
        <v>2449.3000000000002</v>
      </c>
      <c r="L92" s="259"/>
    </row>
    <row r="93" spans="1:13" s="37" customFormat="1" ht="25.5" customHeight="1" thickBot="1">
      <c r="A93" s="50"/>
      <c r="B93" s="33" t="s">
        <v>212</v>
      </c>
      <c r="C93" s="75" t="s">
        <v>205</v>
      </c>
      <c r="D93" s="76" t="s">
        <v>206</v>
      </c>
      <c r="E93" s="253" t="s">
        <v>213</v>
      </c>
      <c r="F93" s="254"/>
      <c r="G93" s="255"/>
      <c r="H93" s="77" t="s">
        <v>33</v>
      </c>
      <c r="I93" s="256" t="s">
        <v>81</v>
      </c>
      <c r="J93" s="257"/>
      <c r="K93" s="258">
        <v>2714.39</v>
      </c>
      <c r="L93" s="259"/>
    </row>
    <row r="94" spans="1:13" s="37" customFormat="1" ht="25.5" customHeight="1" thickBot="1">
      <c r="A94" s="50"/>
      <c r="B94" s="33" t="s">
        <v>214</v>
      </c>
      <c r="C94" s="78" t="s">
        <v>205</v>
      </c>
      <c r="D94" s="79" t="s">
        <v>206</v>
      </c>
      <c r="E94" s="260" t="s">
        <v>215</v>
      </c>
      <c r="F94" s="261"/>
      <c r="G94" s="262"/>
      <c r="H94" s="80" t="s">
        <v>33</v>
      </c>
      <c r="I94" s="263" t="s">
        <v>81</v>
      </c>
      <c r="J94" s="264"/>
      <c r="K94" s="265">
        <v>4748.1400000000003</v>
      </c>
      <c r="L94" s="266"/>
      <c r="M94" s="81">
        <f>SUM(K90:L94)</f>
        <v>16557.039999999997</v>
      </c>
    </row>
    <row r="95" spans="1:13" s="83" customFormat="1" ht="24.95" customHeight="1" thickBot="1">
      <c r="A95" s="82"/>
      <c r="B95" s="33" t="s">
        <v>216</v>
      </c>
      <c r="C95" s="73" t="s">
        <v>205</v>
      </c>
      <c r="D95" s="74" t="s">
        <v>217</v>
      </c>
      <c r="E95" s="273" t="s">
        <v>218</v>
      </c>
      <c r="F95" s="273"/>
      <c r="G95" s="273"/>
      <c r="H95" s="68" t="s">
        <v>33</v>
      </c>
      <c r="I95" s="274" t="s">
        <v>81</v>
      </c>
      <c r="J95" s="274"/>
      <c r="K95" s="275">
        <v>72.62</v>
      </c>
      <c r="L95" s="276"/>
    </row>
    <row r="96" spans="1:13" s="37" customFormat="1" ht="24.95" customHeight="1">
      <c r="A96" s="50"/>
      <c r="B96" s="33" t="s">
        <v>219</v>
      </c>
      <c r="C96" s="84" t="s">
        <v>205</v>
      </c>
      <c r="D96" s="85" t="s">
        <v>220</v>
      </c>
      <c r="E96" s="277" t="s">
        <v>221</v>
      </c>
      <c r="F96" s="278"/>
      <c r="G96" s="279"/>
      <c r="H96" s="86" t="s">
        <v>33</v>
      </c>
      <c r="I96" s="280" t="s">
        <v>81</v>
      </c>
      <c r="J96" s="280"/>
      <c r="K96" s="281">
        <v>3595.01</v>
      </c>
      <c r="L96" s="282"/>
    </row>
    <row r="97" spans="1:12" s="37" customFormat="1" ht="24.95" customHeight="1">
      <c r="A97" s="50"/>
      <c r="B97" s="33" t="s">
        <v>222</v>
      </c>
      <c r="C97" s="87" t="s">
        <v>205</v>
      </c>
      <c r="D97" s="88" t="s">
        <v>220</v>
      </c>
      <c r="E97" s="267" t="s">
        <v>223</v>
      </c>
      <c r="F97" s="268"/>
      <c r="G97" s="269" t="s">
        <v>33</v>
      </c>
      <c r="H97" s="89" t="s">
        <v>33</v>
      </c>
      <c r="I97" s="270" t="s">
        <v>81</v>
      </c>
      <c r="J97" s="270"/>
      <c r="K97" s="271">
        <v>7261.17</v>
      </c>
      <c r="L97" s="272"/>
    </row>
    <row r="98" spans="1:12" s="37" customFormat="1" ht="24.95" customHeight="1">
      <c r="A98" s="50"/>
      <c r="B98" s="33" t="s">
        <v>224</v>
      </c>
      <c r="C98" s="87" t="s">
        <v>205</v>
      </c>
      <c r="D98" s="88" t="s">
        <v>220</v>
      </c>
      <c r="E98" s="267" t="s">
        <v>225</v>
      </c>
      <c r="F98" s="268"/>
      <c r="G98" s="269" t="s">
        <v>33</v>
      </c>
      <c r="H98" s="89" t="s">
        <v>33</v>
      </c>
      <c r="I98" s="270" t="s">
        <v>81</v>
      </c>
      <c r="J98" s="270"/>
      <c r="K98" s="271">
        <v>5833.24</v>
      </c>
      <c r="L98" s="272"/>
    </row>
    <row r="99" spans="1:12" s="37" customFormat="1" ht="24.95" customHeight="1">
      <c r="A99" s="50"/>
      <c r="B99" s="33" t="s">
        <v>226</v>
      </c>
      <c r="C99" s="87" t="s">
        <v>205</v>
      </c>
      <c r="D99" s="88" t="s">
        <v>220</v>
      </c>
      <c r="E99" s="267" t="s">
        <v>227</v>
      </c>
      <c r="F99" s="268"/>
      <c r="G99" s="269" t="s">
        <v>33</v>
      </c>
      <c r="H99" s="89" t="s">
        <v>33</v>
      </c>
      <c r="I99" s="270" t="s">
        <v>81</v>
      </c>
      <c r="J99" s="270"/>
      <c r="K99" s="271">
        <v>2782.3</v>
      </c>
      <c r="L99" s="272"/>
    </row>
    <row r="100" spans="1:12" s="37" customFormat="1" ht="24.95" customHeight="1">
      <c r="A100" s="50"/>
      <c r="B100" s="33" t="s">
        <v>228</v>
      </c>
      <c r="C100" s="87" t="s">
        <v>205</v>
      </c>
      <c r="D100" s="88" t="s">
        <v>220</v>
      </c>
      <c r="E100" s="267" t="s">
        <v>229</v>
      </c>
      <c r="F100" s="268"/>
      <c r="G100" s="269" t="s">
        <v>33</v>
      </c>
      <c r="H100" s="89" t="s">
        <v>33</v>
      </c>
      <c r="I100" s="270" t="s">
        <v>81</v>
      </c>
      <c r="J100" s="270"/>
      <c r="K100" s="271">
        <v>2051.7199999999998</v>
      </c>
      <c r="L100" s="272"/>
    </row>
    <row r="101" spans="1:12" s="37" customFormat="1" ht="24.95" customHeight="1">
      <c r="A101" s="50"/>
      <c r="B101" s="33" t="s">
        <v>230</v>
      </c>
      <c r="C101" s="87" t="s">
        <v>205</v>
      </c>
      <c r="D101" s="88" t="s">
        <v>220</v>
      </c>
      <c r="E101" s="267" t="s">
        <v>231</v>
      </c>
      <c r="F101" s="268"/>
      <c r="G101" s="269" t="s">
        <v>33</v>
      </c>
      <c r="H101" s="89" t="s">
        <v>33</v>
      </c>
      <c r="I101" s="270" t="s">
        <v>81</v>
      </c>
      <c r="J101" s="270"/>
      <c r="K101" s="271">
        <v>2128.71</v>
      </c>
      <c r="L101" s="272"/>
    </row>
    <row r="102" spans="1:12" s="37" customFormat="1" ht="24.95" customHeight="1">
      <c r="A102" s="50"/>
      <c r="B102" s="33" t="s">
        <v>232</v>
      </c>
      <c r="C102" s="87" t="s">
        <v>205</v>
      </c>
      <c r="D102" s="88" t="s">
        <v>220</v>
      </c>
      <c r="E102" s="267" t="s">
        <v>233</v>
      </c>
      <c r="F102" s="268"/>
      <c r="G102" s="269" t="s">
        <v>33</v>
      </c>
      <c r="H102" s="89" t="s">
        <v>33</v>
      </c>
      <c r="I102" s="270" t="s">
        <v>81</v>
      </c>
      <c r="J102" s="270"/>
      <c r="K102" s="271">
        <v>3757.57</v>
      </c>
      <c r="L102" s="272"/>
    </row>
    <row r="103" spans="1:12" s="37" customFormat="1" ht="24.95" customHeight="1">
      <c r="A103" s="50"/>
      <c r="B103" s="33" t="s">
        <v>234</v>
      </c>
      <c r="C103" s="87" t="s">
        <v>205</v>
      </c>
      <c r="D103" s="88" t="s">
        <v>220</v>
      </c>
      <c r="E103" s="267" t="s">
        <v>235</v>
      </c>
      <c r="F103" s="268"/>
      <c r="G103" s="269" t="s">
        <v>33</v>
      </c>
      <c r="H103" s="89" t="s">
        <v>33</v>
      </c>
      <c r="I103" s="270" t="s">
        <v>81</v>
      </c>
      <c r="J103" s="270"/>
      <c r="K103" s="271">
        <v>4508.46</v>
      </c>
      <c r="L103" s="272"/>
    </row>
    <row r="104" spans="1:12" s="37" customFormat="1" ht="24.95" customHeight="1">
      <c r="A104" s="50"/>
      <c r="B104" s="33" t="s">
        <v>236</v>
      </c>
      <c r="C104" s="87" t="s">
        <v>205</v>
      </c>
      <c r="D104" s="88" t="s">
        <v>220</v>
      </c>
      <c r="E104" s="267" t="s">
        <v>237</v>
      </c>
      <c r="F104" s="268"/>
      <c r="G104" s="269" t="s">
        <v>33</v>
      </c>
      <c r="H104" s="89" t="s">
        <v>33</v>
      </c>
      <c r="I104" s="270" t="s">
        <v>81</v>
      </c>
      <c r="J104" s="270"/>
      <c r="K104" s="271">
        <v>3848.43</v>
      </c>
      <c r="L104" s="272"/>
    </row>
    <row r="105" spans="1:12" s="37" customFormat="1" ht="24.95" customHeight="1">
      <c r="A105" s="50"/>
      <c r="B105" s="33" t="s">
        <v>238</v>
      </c>
      <c r="C105" s="87" t="s">
        <v>205</v>
      </c>
      <c r="D105" s="88" t="s">
        <v>220</v>
      </c>
      <c r="E105" s="267" t="s">
        <v>239</v>
      </c>
      <c r="F105" s="268"/>
      <c r="G105" s="269" t="s">
        <v>33</v>
      </c>
      <c r="H105" s="89" t="s">
        <v>33</v>
      </c>
      <c r="I105" s="270" t="s">
        <v>81</v>
      </c>
      <c r="J105" s="270"/>
      <c r="K105" s="271">
        <v>6032.51</v>
      </c>
      <c r="L105" s="272"/>
    </row>
    <row r="106" spans="1:12" s="37" customFormat="1" ht="24.95" customHeight="1">
      <c r="A106" s="50"/>
      <c r="B106" s="33" t="s">
        <v>240</v>
      </c>
      <c r="C106" s="87" t="s">
        <v>205</v>
      </c>
      <c r="D106" s="88" t="s">
        <v>220</v>
      </c>
      <c r="E106" s="267" t="s">
        <v>241</v>
      </c>
      <c r="F106" s="268"/>
      <c r="G106" s="269" t="s">
        <v>33</v>
      </c>
      <c r="H106" s="89" t="s">
        <v>33</v>
      </c>
      <c r="I106" s="270" t="s">
        <v>81</v>
      </c>
      <c r="J106" s="270"/>
      <c r="K106" s="271">
        <v>1028.0899999999999</v>
      </c>
      <c r="L106" s="272"/>
    </row>
    <row r="107" spans="1:12" s="37" customFormat="1" ht="24.95" customHeight="1">
      <c r="A107" s="50"/>
      <c r="B107" s="33" t="s">
        <v>242</v>
      </c>
      <c r="C107" s="87" t="s">
        <v>205</v>
      </c>
      <c r="D107" s="88" t="s">
        <v>220</v>
      </c>
      <c r="E107" s="267" t="s">
        <v>243</v>
      </c>
      <c r="F107" s="268"/>
      <c r="G107" s="269" t="s">
        <v>33</v>
      </c>
      <c r="H107" s="89" t="s">
        <v>33</v>
      </c>
      <c r="I107" s="270" t="s">
        <v>81</v>
      </c>
      <c r="J107" s="270"/>
      <c r="K107" s="271">
        <v>1616.66</v>
      </c>
      <c r="L107" s="272"/>
    </row>
    <row r="108" spans="1:12" s="37" customFormat="1" ht="24.95" customHeight="1">
      <c r="A108" s="50"/>
      <c r="B108" s="33" t="s">
        <v>244</v>
      </c>
      <c r="C108" s="87" t="s">
        <v>205</v>
      </c>
      <c r="D108" s="88" t="s">
        <v>220</v>
      </c>
      <c r="E108" s="267" t="s">
        <v>245</v>
      </c>
      <c r="F108" s="268"/>
      <c r="G108" s="269" t="s">
        <v>33</v>
      </c>
      <c r="H108" s="89" t="s">
        <v>33</v>
      </c>
      <c r="I108" s="270" t="s">
        <v>81</v>
      </c>
      <c r="J108" s="270"/>
      <c r="K108" s="271">
        <v>4848.6400000000003</v>
      </c>
      <c r="L108" s="272"/>
    </row>
    <row r="109" spans="1:12" s="37" customFormat="1" ht="24.95" customHeight="1">
      <c r="A109" s="50"/>
      <c r="B109" s="33" t="s">
        <v>246</v>
      </c>
      <c r="C109" s="87" t="s">
        <v>205</v>
      </c>
      <c r="D109" s="88" t="s">
        <v>220</v>
      </c>
      <c r="E109" s="267" t="s">
        <v>247</v>
      </c>
      <c r="F109" s="268"/>
      <c r="G109" s="269" t="s">
        <v>33</v>
      </c>
      <c r="H109" s="89" t="s">
        <v>33</v>
      </c>
      <c r="I109" s="270" t="s">
        <v>81</v>
      </c>
      <c r="J109" s="270"/>
      <c r="K109" s="271">
        <v>2995.12</v>
      </c>
      <c r="L109" s="272"/>
    </row>
    <row r="110" spans="1:12" s="37" customFormat="1" ht="24.95" customHeight="1">
      <c r="A110" s="50"/>
      <c r="B110" s="33" t="s">
        <v>248</v>
      </c>
      <c r="C110" s="87" t="s">
        <v>205</v>
      </c>
      <c r="D110" s="88" t="s">
        <v>220</v>
      </c>
      <c r="E110" s="267" t="s">
        <v>249</v>
      </c>
      <c r="F110" s="268"/>
      <c r="G110" s="269" t="s">
        <v>33</v>
      </c>
      <c r="H110" s="89" t="s">
        <v>33</v>
      </c>
      <c r="I110" s="270" t="s">
        <v>81</v>
      </c>
      <c r="J110" s="270"/>
      <c r="K110" s="271">
        <v>2609.34</v>
      </c>
      <c r="L110" s="272"/>
    </row>
    <row r="111" spans="1:12" s="37" customFormat="1" ht="24.95" customHeight="1">
      <c r="A111" s="50"/>
      <c r="B111" s="33" t="s">
        <v>250</v>
      </c>
      <c r="C111" s="87" t="s">
        <v>205</v>
      </c>
      <c r="D111" s="88" t="s">
        <v>220</v>
      </c>
      <c r="E111" s="267" t="s">
        <v>251</v>
      </c>
      <c r="F111" s="268"/>
      <c r="G111" s="269" t="s">
        <v>33</v>
      </c>
      <c r="H111" s="89" t="s">
        <v>33</v>
      </c>
      <c r="I111" s="270" t="s">
        <v>81</v>
      </c>
      <c r="J111" s="270"/>
      <c r="K111" s="271">
        <v>2664.05</v>
      </c>
      <c r="L111" s="272"/>
    </row>
    <row r="112" spans="1:12" s="37" customFormat="1" ht="24.95" customHeight="1">
      <c r="A112" s="50"/>
      <c r="B112" s="33" t="s">
        <v>252</v>
      </c>
      <c r="C112" s="87" t="s">
        <v>205</v>
      </c>
      <c r="D112" s="88" t="s">
        <v>220</v>
      </c>
      <c r="E112" s="267" t="s">
        <v>253</v>
      </c>
      <c r="F112" s="268"/>
      <c r="G112" s="269" t="s">
        <v>33</v>
      </c>
      <c r="H112" s="89" t="s">
        <v>33</v>
      </c>
      <c r="I112" s="270" t="s">
        <v>81</v>
      </c>
      <c r="J112" s="270"/>
      <c r="K112" s="271">
        <v>3591.41</v>
      </c>
      <c r="L112" s="272"/>
    </row>
    <row r="113" spans="1:13" s="37" customFormat="1" ht="24.95" customHeight="1">
      <c r="A113" s="50"/>
      <c r="B113" s="33" t="s">
        <v>254</v>
      </c>
      <c r="C113" s="87" t="s">
        <v>205</v>
      </c>
      <c r="D113" s="88" t="s">
        <v>220</v>
      </c>
      <c r="E113" s="267" t="s">
        <v>255</v>
      </c>
      <c r="F113" s="268"/>
      <c r="G113" s="269" t="s">
        <v>33</v>
      </c>
      <c r="H113" s="89" t="s">
        <v>33</v>
      </c>
      <c r="I113" s="270" t="s">
        <v>81</v>
      </c>
      <c r="J113" s="270"/>
      <c r="K113" s="271">
        <v>2570.4299999999998</v>
      </c>
      <c r="L113" s="272"/>
    </row>
    <row r="114" spans="1:13" s="37" customFormat="1" ht="24.95" customHeight="1">
      <c r="A114" s="50"/>
      <c r="B114" s="33" t="s">
        <v>256</v>
      </c>
      <c r="C114" s="87" t="s">
        <v>205</v>
      </c>
      <c r="D114" s="88" t="s">
        <v>220</v>
      </c>
      <c r="E114" s="267" t="s">
        <v>257</v>
      </c>
      <c r="F114" s="268"/>
      <c r="G114" s="269" t="s">
        <v>33</v>
      </c>
      <c r="H114" s="89" t="s">
        <v>33</v>
      </c>
      <c r="I114" s="270" t="s">
        <v>81</v>
      </c>
      <c r="J114" s="270"/>
      <c r="K114" s="271">
        <v>4540.46</v>
      </c>
      <c r="L114" s="272"/>
    </row>
    <row r="115" spans="1:13" s="37" customFormat="1" ht="24.95" customHeight="1">
      <c r="A115" s="50"/>
      <c r="B115" s="33" t="s">
        <v>258</v>
      </c>
      <c r="C115" s="87" t="s">
        <v>205</v>
      </c>
      <c r="D115" s="88" t="s">
        <v>220</v>
      </c>
      <c r="E115" s="267" t="s">
        <v>259</v>
      </c>
      <c r="F115" s="268"/>
      <c r="G115" s="269" t="s">
        <v>33</v>
      </c>
      <c r="H115" s="89" t="s">
        <v>33</v>
      </c>
      <c r="I115" s="270" t="s">
        <v>81</v>
      </c>
      <c r="J115" s="270"/>
      <c r="K115" s="271">
        <v>2153.39</v>
      </c>
      <c r="L115" s="272"/>
    </row>
    <row r="116" spans="1:13" s="37" customFormat="1" ht="24.95" customHeight="1">
      <c r="A116" s="50"/>
      <c r="B116" s="33" t="s">
        <v>260</v>
      </c>
      <c r="C116" s="87" t="s">
        <v>205</v>
      </c>
      <c r="D116" s="88" t="s">
        <v>220</v>
      </c>
      <c r="E116" s="267" t="s">
        <v>261</v>
      </c>
      <c r="F116" s="268"/>
      <c r="G116" s="269" t="s">
        <v>33</v>
      </c>
      <c r="H116" s="89" t="s">
        <v>33</v>
      </c>
      <c r="I116" s="270" t="s">
        <v>81</v>
      </c>
      <c r="J116" s="270"/>
      <c r="K116" s="271">
        <v>3350.79</v>
      </c>
      <c r="L116" s="272"/>
    </row>
    <row r="117" spans="1:13" s="37" customFormat="1" ht="24.95" customHeight="1" thickBot="1">
      <c r="A117" s="50"/>
      <c r="B117" s="33" t="s">
        <v>262</v>
      </c>
      <c r="C117" s="87" t="s">
        <v>205</v>
      </c>
      <c r="D117" s="88" t="s">
        <v>220</v>
      </c>
      <c r="E117" s="267" t="s">
        <v>263</v>
      </c>
      <c r="F117" s="268"/>
      <c r="G117" s="269" t="s">
        <v>33</v>
      </c>
      <c r="H117" s="89" t="s">
        <v>33</v>
      </c>
      <c r="I117" s="270" t="s">
        <v>81</v>
      </c>
      <c r="J117" s="270"/>
      <c r="K117" s="283">
        <v>3763.56</v>
      </c>
      <c r="L117" s="284"/>
      <c r="M117" s="90"/>
    </row>
    <row r="118" spans="1:13" s="37" customFormat="1" ht="25.5" customHeight="1" thickBot="1">
      <c r="A118" s="50"/>
      <c r="B118" s="33" t="s">
        <v>264</v>
      </c>
      <c r="C118" s="91" t="s">
        <v>205</v>
      </c>
      <c r="D118" s="92" t="s">
        <v>220</v>
      </c>
      <c r="E118" s="285" t="s">
        <v>265</v>
      </c>
      <c r="F118" s="286"/>
      <c r="G118" s="287"/>
      <c r="H118" s="93" t="s">
        <v>33</v>
      </c>
      <c r="I118" s="288" t="s">
        <v>81</v>
      </c>
      <c r="J118" s="288"/>
      <c r="K118" s="289">
        <v>407.42</v>
      </c>
      <c r="L118" s="290"/>
      <c r="M118" s="94">
        <f>SUM(K96:L118)</f>
        <v>77938.48</v>
      </c>
    </row>
    <row r="119" spans="1:13" s="37" customFormat="1" ht="24.95" customHeight="1">
      <c r="A119" s="50"/>
      <c r="B119" s="33" t="s">
        <v>266</v>
      </c>
      <c r="C119" s="95" t="s">
        <v>205</v>
      </c>
      <c r="D119" s="96" t="s">
        <v>267</v>
      </c>
      <c r="E119" s="291" t="s">
        <v>268</v>
      </c>
      <c r="F119" s="291"/>
      <c r="G119" s="291"/>
      <c r="H119" s="65">
        <v>45629</v>
      </c>
      <c r="I119" s="292" t="s">
        <v>134</v>
      </c>
      <c r="J119" s="292"/>
      <c r="K119" s="293">
        <v>10042.39</v>
      </c>
      <c r="L119" s="294"/>
    </row>
    <row r="120" spans="1:13" s="37" customFormat="1" ht="24.95" customHeight="1">
      <c r="A120" s="50"/>
      <c r="B120" s="33" t="s">
        <v>269</v>
      </c>
      <c r="C120" s="72" t="s">
        <v>205</v>
      </c>
      <c r="D120" s="69" t="s">
        <v>270</v>
      </c>
      <c r="E120" s="222" t="s">
        <v>271</v>
      </c>
      <c r="F120" s="222"/>
      <c r="G120" s="222"/>
      <c r="H120" s="67">
        <v>45629</v>
      </c>
      <c r="I120" s="235" t="s">
        <v>134</v>
      </c>
      <c r="J120" s="235"/>
      <c r="K120" s="236">
        <v>8489.8700000000008</v>
      </c>
      <c r="L120" s="237"/>
    </row>
    <row r="121" spans="1:13" s="37" customFormat="1" ht="24.95" customHeight="1">
      <c r="A121" s="50"/>
      <c r="B121" s="33" t="s">
        <v>272</v>
      </c>
      <c r="C121" s="72" t="s">
        <v>205</v>
      </c>
      <c r="D121" s="69" t="s">
        <v>273</v>
      </c>
      <c r="E121" s="222" t="s">
        <v>274</v>
      </c>
      <c r="F121" s="222"/>
      <c r="G121" s="222"/>
      <c r="H121" s="67">
        <v>45630</v>
      </c>
      <c r="I121" s="235" t="s">
        <v>134</v>
      </c>
      <c r="J121" s="235"/>
      <c r="K121" s="236">
        <v>417.8</v>
      </c>
      <c r="L121" s="237"/>
    </row>
    <row r="122" spans="1:13" s="37" customFormat="1" ht="24.95" customHeight="1">
      <c r="A122" s="50"/>
      <c r="B122" s="33" t="s">
        <v>275</v>
      </c>
      <c r="C122" s="72" t="s">
        <v>205</v>
      </c>
      <c r="D122" s="69" t="s">
        <v>276</v>
      </c>
      <c r="E122" s="222" t="s">
        <v>277</v>
      </c>
      <c r="F122" s="222"/>
      <c r="G122" s="222"/>
      <c r="H122" s="67">
        <v>45636</v>
      </c>
      <c r="I122" s="235" t="s">
        <v>134</v>
      </c>
      <c r="J122" s="235"/>
      <c r="K122" s="236">
        <v>11579.64</v>
      </c>
      <c r="L122" s="237"/>
    </row>
    <row r="123" spans="1:13" s="37" customFormat="1" ht="24.95" customHeight="1">
      <c r="A123" s="50"/>
      <c r="B123" s="33" t="s">
        <v>278</v>
      </c>
      <c r="C123" s="72" t="s">
        <v>205</v>
      </c>
      <c r="D123" s="69" t="s">
        <v>279</v>
      </c>
      <c r="E123" s="222" t="s">
        <v>280</v>
      </c>
      <c r="F123" s="222"/>
      <c r="G123" s="222"/>
      <c r="H123" s="67">
        <v>45647</v>
      </c>
      <c r="I123" s="235" t="s">
        <v>188</v>
      </c>
      <c r="J123" s="235"/>
      <c r="K123" s="236">
        <v>7501.2</v>
      </c>
      <c r="L123" s="237"/>
    </row>
    <row r="124" spans="1:13" s="37" customFormat="1" ht="24.95" customHeight="1">
      <c r="A124" s="50"/>
      <c r="B124" s="33" t="s">
        <v>281</v>
      </c>
      <c r="C124" s="72" t="s">
        <v>205</v>
      </c>
      <c r="D124" s="69" t="s">
        <v>282</v>
      </c>
      <c r="E124" s="222" t="s">
        <v>283</v>
      </c>
      <c r="F124" s="222"/>
      <c r="G124" s="222"/>
      <c r="H124" s="67">
        <v>45642</v>
      </c>
      <c r="I124" s="235" t="s">
        <v>188</v>
      </c>
      <c r="J124" s="235"/>
      <c r="K124" s="236">
        <v>240.2</v>
      </c>
      <c r="L124" s="237"/>
    </row>
    <row r="125" spans="1:13" s="37" customFormat="1" ht="24.95" customHeight="1">
      <c r="A125" s="50"/>
      <c r="B125" s="33" t="s">
        <v>284</v>
      </c>
      <c r="C125" s="73" t="s">
        <v>205</v>
      </c>
      <c r="D125" s="69" t="s">
        <v>285</v>
      </c>
      <c r="E125" s="295" t="s">
        <v>286</v>
      </c>
      <c r="F125" s="296"/>
      <c r="G125" s="297"/>
      <c r="H125" s="68">
        <v>45642</v>
      </c>
      <c r="I125" s="298" t="s">
        <v>188</v>
      </c>
      <c r="J125" s="299"/>
      <c r="K125" s="300">
        <v>1452</v>
      </c>
      <c r="L125" s="301"/>
    </row>
    <row r="126" spans="1:13" s="37" customFormat="1" ht="24.95" customHeight="1">
      <c r="A126" s="50"/>
      <c r="B126" s="33" t="s">
        <v>287</v>
      </c>
      <c r="C126" s="72" t="s">
        <v>205</v>
      </c>
      <c r="D126" s="69" t="s">
        <v>288</v>
      </c>
      <c r="E126" s="222" t="s">
        <v>289</v>
      </c>
      <c r="F126" s="222"/>
      <c r="G126" s="222"/>
      <c r="H126" s="67">
        <v>45647</v>
      </c>
      <c r="I126" s="235" t="s">
        <v>188</v>
      </c>
      <c r="J126" s="235"/>
      <c r="K126" s="236">
        <v>3631.85</v>
      </c>
      <c r="L126" s="237"/>
    </row>
    <row r="127" spans="1:13" ht="26.1" customHeight="1">
      <c r="B127" s="33" t="s">
        <v>290</v>
      </c>
      <c r="C127" s="72" t="s">
        <v>205</v>
      </c>
      <c r="D127" s="69" t="s">
        <v>291</v>
      </c>
      <c r="E127" s="222" t="s">
        <v>292</v>
      </c>
      <c r="F127" s="222"/>
      <c r="G127" s="222"/>
      <c r="H127" s="97" t="s">
        <v>33</v>
      </c>
      <c r="I127" s="235" t="s">
        <v>34</v>
      </c>
      <c r="J127" s="235"/>
      <c r="K127" s="236">
        <v>446.93</v>
      </c>
      <c r="L127" s="237"/>
    </row>
    <row r="128" spans="1:13" ht="27.95" customHeight="1">
      <c r="B128" s="33" t="s">
        <v>293</v>
      </c>
      <c r="C128" s="72" t="s">
        <v>205</v>
      </c>
      <c r="D128" s="69" t="s">
        <v>294</v>
      </c>
      <c r="E128" s="222" t="s">
        <v>295</v>
      </c>
      <c r="F128" s="222"/>
      <c r="G128" s="222"/>
      <c r="H128" s="97" t="s">
        <v>33</v>
      </c>
      <c r="I128" s="235" t="s">
        <v>34</v>
      </c>
      <c r="J128" s="235"/>
      <c r="K128" s="236">
        <v>3551.14</v>
      </c>
      <c r="L128" s="237"/>
    </row>
    <row r="129" spans="1:12" s="37" customFormat="1" ht="24.95" customHeight="1">
      <c r="A129" s="50"/>
      <c r="B129" s="33" t="s">
        <v>296</v>
      </c>
      <c r="C129" s="73" t="s">
        <v>205</v>
      </c>
      <c r="D129" s="69" t="s">
        <v>297</v>
      </c>
      <c r="E129" s="222" t="s">
        <v>298</v>
      </c>
      <c r="F129" s="222"/>
      <c r="G129" s="222"/>
      <c r="H129" s="97" t="s">
        <v>33</v>
      </c>
      <c r="I129" s="235" t="s">
        <v>147</v>
      </c>
      <c r="J129" s="235"/>
      <c r="K129" s="236">
        <v>334.99</v>
      </c>
      <c r="L129" s="237"/>
    </row>
    <row r="130" spans="1:12" s="37" customFormat="1" ht="24.95" customHeight="1">
      <c r="A130" s="50"/>
      <c r="B130" s="33" t="s">
        <v>299</v>
      </c>
      <c r="C130" s="72" t="s">
        <v>205</v>
      </c>
      <c r="D130" s="69" t="s">
        <v>300</v>
      </c>
      <c r="E130" s="222" t="s">
        <v>301</v>
      </c>
      <c r="F130" s="222"/>
      <c r="G130" s="222"/>
      <c r="H130" s="97" t="s">
        <v>33</v>
      </c>
      <c r="I130" s="235" t="s">
        <v>34</v>
      </c>
      <c r="J130" s="235"/>
      <c r="K130" s="236">
        <v>7260.37</v>
      </c>
      <c r="L130" s="237"/>
    </row>
    <row r="131" spans="1:12" s="37" customFormat="1" ht="24.95" customHeight="1">
      <c r="A131" s="50"/>
      <c r="B131" s="33" t="s">
        <v>302</v>
      </c>
      <c r="C131" s="72" t="s">
        <v>205</v>
      </c>
      <c r="D131" s="69" t="s">
        <v>303</v>
      </c>
      <c r="E131" s="222" t="s">
        <v>304</v>
      </c>
      <c r="F131" s="222"/>
      <c r="G131" s="222"/>
      <c r="H131" s="97" t="s">
        <v>33</v>
      </c>
      <c r="I131" s="235" t="s">
        <v>34</v>
      </c>
      <c r="J131" s="235"/>
      <c r="K131" s="236">
        <v>1598.69</v>
      </c>
      <c r="L131" s="237"/>
    </row>
    <row r="132" spans="1:12" s="37" customFormat="1" ht="24.95" customHeight="1">
      <c r="A132" s="50"/>
      <c r="B132" s="33" t="s">
        <v>305</v>
      </c>
      <c r="C132" s="72" t="s">
        <v>205</v>
      </c>
      <c r="D132" s="69" t="s">
        <v>306</v>
      </c>
      <c r="E132" s="222" t="s">
        <v>307</v>
      </c>
      <c r="F132" s="222"/>
      <c r="G132" s="222"/>
      <c r="H132" s="97" t="s">
        <v>33</v>
      </c>
      <c r="I132" s="235" t="s">
        <v>147</v>
      </c>
      <c r="J132" s="235"/>
      <c r="K132" s="236">
        <v>1573.45</v>
      </c>
      <c r="L132" s="237"/>
    </row>
    <row r="133" spans="1:12" s="37" customFormat="1" ht="24.95" customHeight="1">
      <c r="A133" s="50"/>
      <c r="B133" s="33" t="s">
        <v>308</v>
      </c>
      <c r="C133" s="73" t="s">
        <v>205</v>
      </c>
      <c r="D133" s="69" t="s">
        <v>309</v>
      </c>
      <c r="E133" s="222" t="s">
        <v>310</v>
      </c>
      <c r="F133" s="222"/>
      <c r="G133" s="222"/>
      <c r="H133" s="97" t="s">
        <v>33</v>
      </c>
      <c r="I133" s="235" t="s">
        <v>34</v>
      </c>
      <c r="J133" s="235"/>
      <c r="K133" s="236">
        <v>5054.05</v>
      </c>
      <c r="L133" s="237"/>
    </row>
    <row r="134" spans="1:12" s="37" customFormat="1" ht="24.95" customHeight="1">
      <c r="A134" s="50"/>
      <c r="B134" s="33" t="s">
        <v>311</v>
      </c>
      <c r="C134" s="72" t="s">
        <v>205</v>
      </c>
      <c r="D134" s="69" t="s">
        <v>312</v>
      </c>
      <c r="E134" s="222" t="s">
        <v>313</v>
      </c>
      <c r="F134" s="222"/>
      <c r="G134" s="222"/>
      <c r="H134" s="97" t="s">
        <v>33</v>
      </c>
      <c r="I134" s="235" t="s">
        <v>34</v>
      </c>
      <c r="J134" s="235"/>
      <c r="K134" s="236">
        <v>1997.9</v>
      </c>
      <c r="L134" s="237"/>
    </row>
    <row r="135" spans="1:12" s="37" customFormat="1" ht="24.95" customHeight="1">
      <c r="A135" s="50"/>
      <c r="B135" s="33" t="s">
        <v>314</v>
      </c>
      <c r="C135" s="72" t="s">
        <v>205</v>
      </c>
      <c r="D135" s="69" t="s">
        <v>315</v>
      </c>
      <c r="E135" s="222" t="s">
        <v>316</v>
      </c>
      <c r="F135" s="222"/>
      <c r="G135" s="222"/>
      <c r="H135" s="97" t="s">
        <v>33</v>
      </c>
      <c r="I135" s="235" t="s">
        <v>34</v>
      </c>
      <c r="J135" s="235"/>
      <c r="K135" s="236">
        <v>2498.61</v>
      </c>
      <c r="L135" s="237"/>
    </row>
    <row r="136" spans="1:12" s="37" customFormat="1" ht="24.95" customHeight="1">
      <c r="A136" s="50"/>
      <c r="B136" s="33" t="s">
        <v>317</v>
      </c>
      <c r="C136" s="72" t="s">
        <v>205</v>
      </c>
      <c r="D136" s="69" t="s">
        <v>318</v>
      </c>
      <c r="E136" s="222" t="s">
        <v>319</v>
      </c>
      <c r="F136" s="222"/>
      <c r="G136" s="222"/>
      <c r="H136" s="97" t="s">
        <v>33</v>
      </c>
      <c r="I136" s="235" t="s">
        <v>147</v>
      </c>
      <c r="J136" s="235"/>
      <c r="K136" s="236">
        <v>2913.59</v>
      </c>
      <c r="L136" s="237"/>
    </row>
    <row r="137" spans="1:12" s="37" customFormat="1" ht="24.95" customHeight="1">
      <c r="A137" s="50"/>
      <c r="B137" s="33" t="s">
        <v>320</v>
      </c>
      <c r="C137" s="73" t="s">
        <v>205</v>
      </c>
      <c r="D137" s="69" t="s">
        <v>321</v>
      </c>
      <c r="E137" s="222" t="s">
        <v>322</v>
      </c>
      <c r="F137" s="222"/>
      <c r="G137" s="222"/>
      <c r="H137" s="97" t="s">
        <v>33</v>
      </c>
      <c r="I137" s="298" t="s">
        <v>323</v>
      </c>
      <c r="J137" s="299"/>
      <c r="K137" s="236">
        <v>6375.69</v>
      </c>
      <c r="L137" s="237"/>
    </row>
    <row r="138" spans="1:12" s="37" customFormat="1" ht="24.95" customHeight="1">
      <c r="A138" s="50"/>
      <c r="B138" s="33" t="s">
        <v>324</v>
      </c>
      <c r="C138" s="72" t="s">
        <v>205</v>
      </c>
      <c r="D138" s="69" t="s">
        <v>325</v>
      </c>
      <c r="E138" s="98" t="s">
        <v>326</v>
      </c>
      <c r="F138" s="99"/>
      <c r="G138" s="100"/>
      <c r="H138" s="67">
        <v>45639</v>
      </c>
      <c r="I138" s="298" t="s">
        <v>323</v>
      </c>
      <c r="J138" s="299"/>
      <c r="K138" s="236">
        <v>2400</v>
      </c>
      <c r="L138" s="237"/>
    </row>
    <row r="139" spans="1:12" s="37" customFormat="1" ht="24.95" customHeight="1" thickBot="1">
      <c r="A139" s="50"/>
      <c r="B139" s="101" t="s">
        <v>327</v>
      </c>
      <c r="C139" s="102" t="s">
        <v>328</v>
      </c>
      <c r="D139" s="103" t="s">
        <v>329</v>
      </c>
      <c r="E139" s="302" t="s">
        <v>330</v>
      </c>
      <c r="F139" s="303"/>
      <c r="G139" s="304"/>
      <c r="H139" s="104">
        <v>45606</v>
      </c>
      <c r="I139" s="305" t="s">
        <v>81</v>
      </c>
      <c r="J139" s="306"/>
      <c r="K139" s="307">
        <v>258.39</v>
      </c>
      <c r="L139" s="308"/>
    </row>
    <row r="140" spans="1:12" s="106" customFormat="1" ht="24" customHeight="1" thickBot="1">
      <c r="A140" s="105"/>
      <c r="B140" s="313" t="s">
        <v>331</v>
      </c>
      <c r="C140" s="314"/>
      <c r="D140" s="314"/>
      <c r="E140" s="314"/>
      <c r="F140" s="314"/>
      <c r="G140" s="314"/>
      <c r="H140" s="314"/>
      <c r="I140" s="314"/>
      <c r="J140" s="315"/>
      <c r="K140" s="316">
        <f>SUM(K15:L139)</f>
        <v>281419.7840000001</v>
      </c>
      <c r="L140" s="317"/>
    </row>
    <row r="141" spans="1:12" s="109" customFormat="1" ht="24" customHeight="1">
      <c r="A141" s="1"/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</row>
    <row r="142" spans="1:12" s="110" customFormat="1" ht="24" customHeight="1">
      <c r="A142" s="1"/>
      <c r="B142" s="318" t="s">
        <v>332</v>
      </c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</row>
    <row r="143" spans="1:12" s="111" customFormat="1" ht="11.25" customHeight="1">
      <c r="A143" s="1"/>
      <c r="B143" s="319" t="s">
        <v>333</v>
      </c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</row>
    <row r="144" spans="1:12" s="111" customFormat="1" ht="18" customHeight="1">
      <c r="A144" s="1"/>
      <c r="B144" s="320"/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</row>
    <row r="145" spans="1:13" s="111" customFormat="1" ht="11.25" customHeight="1">
      <c r="A145" s="1"/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</row>
    <row r="146" spans="1:13" s="111" customFormat="1" ht="11.25" customHeight="1">
      <c r="A146" s="1"/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</row>
    <row r="147" spans="1:13" s="111" customFormat="1" ht="14.25" customHeight="1">
      <c r="A147" s="1"/>
      <c r="B147" s="320"/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</row>
    <row r="148" spans="1:13" s="111" customFormat="1" ht="11.25" customHeight="1">
      <c r="A148" s="1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3"/>
    </row>
    <row r="149" spans="1:13" s="111" customFormat="1" ht="34.5" customHeight="1">
      <c r="A149" s="1"/>
      <c r="B149" s="112" t="s">
        <v>334</v>
      </c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</row>
    <row r="150" spans="1:13" s="111" customFormat="1" ht="24.95" customHeight="1">
      <c r="A150" s="1"/>
      <c r="B150" s="309" t="s">
        <v>335</v>
      </c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113"/>
    </row>
    <row r="151" spans="1:13" s="111" customFormat="1" ht="14.45" customHeight="1">
      <c r="A151" s="1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3"/>
    </row>
    <row r="152" spans="1:13" ht="14.45" customHeight="1"/>
    <row r="153" spans="1:13" ht="14.45" customHeight="1"/>
    <row r="154" spans="1:13" ht="14.45" customHeight="1"/>
    <row r="155" spans="1:13" ht="14.45" customHeight="1"/>
    <row r="156" spans="1:13" ht="14.45" customHeight="1"/>
    <row r="157" spans="1:13" ht="14.45" customHeight="1"/>
    <row r="158" spans="1:13" ht="22.5" customHeight="1">
      <c r="F158" s="311" t="s">
        <v>336</v>
      </c>
      <c r="G158" s="311"/>
      <c r="H158" s="311"/>
      <c r="I158" s="311"/>
      <c r="J158" s="2" t="s">
        <v>337</v>
      </c>
    </row>
    <row r="159" spans="1:13" ht="14.45" customHeight="1"/>
    <row r="160" spans="1:13" ht="15.6" customHeight="1">
      <c r="B160" s="312" t="s">
        <v>337</v>
      </c>
      <c r="C160" s="312"/>
      <c r="D160" s="312"/>
      <c r="E160" s="312"/>
      <c r="F160" s="312"/>
      <c r="G160" s="312"/>
      <c r="H160" s="312"/>
      <c r="I160" s="312"/>
      <c r="J160" s="312"/>
      <c r="K160" s="312"/>
      <c r="L160" s="312"/>
    </row>
    <row r="161" spans="1:247" ht="15.6" customHeight="1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</row>
    <row r="162" spans="1:247" ht="15.6" customHeight="1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</row>
    <row r="163" spans="1:247" ht="15.6" customHeight="1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</row>
    <row r="164" spans="1:247" ht="15.6" customHeight="1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</row>
    <row r="165" spans="1:247" ht="15.6" customHeight="1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</row>
    <row r="166" spans="1:247" ht="15.6" customHeight="1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</row>
    <row r="167" spans="1:247" ht="15.6" customHeight="1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</row>
    <row r="168" spans="1:247" ht="32.1" customHeight="1">
      <c r="B168" s="116" t="s">
        <v>338</v>
      </c>
    </row>
    <row r="169" spans="1:247" ht="15.75" customHeight="1">
      <c r="B169" s="117" t="s">
        <v>2</v>
      </c>
    </row>
    <row r="170" spans="1:247" ht="15.75" customHeight="1">
      <c r="B170" s="2" t="s">
        <v>339</v>
      </c>
    </row>
    <row r="171" spans="1:247" ht="15.75" customHeight="1">
      <c r="B171" s="117" t="s">
        <v>340</v>
      </c>
    </row>
    <row r="172" spans="1:247" ht="15.75" customHeight="1">
      <c r="B172" s="2" t="s">
        <v>341</v>
      </c>
    </row>
    <row r="173" spans="1:247" ht="15.75" customHeight="1">
      <c r="B173" s="117" t="s">
        <v>20</v>
      </c>
    </row>
    <row r="174" spans="1:247" s="120" customFormat="1" ht="17.100000000000001" customHeight="1">
      <c r="A174" s="118"/>
      <c r="B174" s="119" t="s">
        <v>342</v>
      </c>
      <c r="IG174" s="121"/>
      <c r="IH174" s="121"/>
      <c r="II174" s="121"/>
      <c r="IJ174" s="121"/>
      <c r="IK174" s="121"/>
      <c r="IL174" s="121"/>
      <c r="IM174" s="121"/>
    </row>
    <row r="175" spans="1:247" s="120" customFormat="1" ht="18.399999999999999" customHeight="1">
      <c r="A175" s="118"/>
      <c r="B175" s="119" t="s">
        <v>343</v>
      </c>
      <c r="IG175" s="121"/>
      <c r="IH175" s="121"/>
      <c r="II175" s="121"/>
      <c r="IJ175" s="121"/>
      <c r="IK175" s="121"/>
      <c r="IL175" s="121"/>
      <c r="IM175" s="121"/>
    </row>
    <row r="176" spans="1:247" s="120" customFormat="1" ht="18.399999999999999" customHeight="1">
      <c r="A176" s="118"/>
      <c r="B176" s="119" t="s">
        <v>344</v>
      </c>
      <c r="IG176" s="121"/>
      <c r="IH176" s="121"/>
      <c r="II176" s="121"/>
      <c r="IJ176" s="121"/>
      <c r="IK176" s="121"/>
      <c r="IL176" s="121"/>
      <c r="IM176" s="121"/>
    </row>
    <row r="177" spans="1:247" s="120" customFormat="1" ht="18.399999999999999" customHeight="1">
      <c r="A177" s="118"/>
      <c r="B177" s="119" t="s">
        <v>345</v>
      </c>
      <c r="IG177" s="121"/>
      <c r="IH177" s="121"/>
      <c r="II177" s="121"/>
      <c r="IJ177" s="121"/>
      <c r="IK177" s="121"/>
      <c r="IL177" s="121"/>
      <c r="IM177" s="121"/>
    </row>
    <row r="178" spans="1:247" s="120" customFormat="1" ht="18.399999999999999" customHeight="1">
      <c r="A178" s="118"/>
      <c r="B178" s="119" t="s">
        <v>346</v>
      </c>
      <c r="IG178" s="121"/>
      <c r="IH178" s="121"/>
      <c r="II178" s="121"/>
      <c r="IJ178" s="121"/>
      <c r="IK178" s="121"/>
      <c r="IL178" s="121"/>
      <c r="IM178" s="121"/>
    </row>
    <row r="179" spans="1:247" s="124" customFormat="1" ht="18.399999999999999" customHeight="1">
      <c r="A179" s="122"/>
      <c r="B179" s="123" t="s">
        <v>347</v>
      </c>
      <c r="IG179" s="125"/>
      <c r="IH179" s="125"/>
      <c r="II179" s="125"/>
      <c r="IJ179" s="125"/>
      <c r="IK179" s="125"/>
      <c r="IL179" s="125"/>
      <c r="IM179" s="125"/>
    </row>
    <row r="180" spans="1:247" s="128" customFormat="1" ht="15.4" customHeight="1">
      <c r="A180" s="126"/>
      <c r="B180" s="127" t="s">
        <v>348</v>
      </c>
      <c r="IG180" s="127"/>
      <c r="IH180" s="127"/>
      <c r="II180" s="127"/>
      <c r="IJ180" s="127"/>
      <c r="IK180" s="127"/>
      <c r="IL180" s="127"/>
      <c r="IM180" s="127"/>
    </row>
    <row r="181" spans="1:247" s="128" customFormat="1" ht="15.4" customHeight="1">
      <c r="A181" s="126"/>
      <c r="B181" s="127" t="s">
        <v>349</v>
      </c>
      <c r="IG181" s="127"/>
      <c r="IH181" s="127"/>
      <c r="II181" s="127"/>
      <c r="IJ181" s="127"/>
      <c r="IK181" s="127"/>
      <c r="IL181" s="127"/>
      <c r="IM181" s="127"/>
    </row>
    <row r="182" spans="1:247" s="128" customFormat="1" ht="15.4" customHeight="1">
      <c r="A182" s="126"/>
      <c r="B182" s="127" t="s">
        <v>350</v>
      </c>
      <c r="IG182" s="127"/>
      <c r="IH182" s="127"/>
      <c r="II182" s="127"/>
      <c r="IJ182" s="127"/>
      <c r="IK182" s="127"/>
      <c r="IL182" s="127"/>
      <c r="IM182" s="127"/>
    </row>
    <row r="183" spans="1:247" s="128" customFormat="1" ht="15.4" customHeight="1">
      <c r="A183" s="126"/>
      <c r="B183" s="127" t="s">
        <v>351</v>
      </c>
      <c r="IG183" s="127"/>
      <c r="IH183" s="127"/>
      <c r="II183" s="127"/>
      <c r="IJ183" s="127"/>
      <c r="IK183" s="127"/>
      <c r="IL183" s="127"/>
      <c r="IM183" s="127"/>
    </row>
    <row r="184" spans="1:247" s="128" customFormat="1" ht="15.4" customHeight="1">
      <c r="A184" s="126"/>
      <c r="B184" s="127" t="s">
        <v>352</v>
      </c>
      <c r="IG184" s="127"/>
      <c r="IH184" s="127"/>
      <c r="II184" s="127"/>
      <c r="IJ184" s="127"/>
      <c r="IK184" s="127"/>
      <c r="IL184" s="127"/>
      <c r="IM184" s="127"/>
    </row>
    <row r="185" spans="1:247" s="128" customFormat="1" ht="15.4" customHeight="1">
      <c r="A185" s="126"/>
      <c r="B185" s="127" t="s">
        <v>353</v>
      </c>
      <c r="IG185" s="127"/>
      <c r="IH185" s="127"/>
      <c r="II185" s="127"/>
      <c r="IJ185" s="127"/>
      <c r="IK185" s="127"/>
      <c r="IL185" s="127"/>
      <c r="IM185" s="127"/>
    </row>
    <row r="186" spans="1:247" s="128" customFormat="1" ht="15.4" customHeight="1">
      <c r="A186" s="126"/>
      <c r="B186" s="127" t="s">
        <v>354</v>
      </c>
      <c r="IG186" s="127"/>
      <c r="IH186" s="127"/>
      <c r="II186" s="127"/>
      <c r="IJ186" s="127"/>
      <c r="IK186" s="127"/>
      <c r="IL186" s="127"/>
      <c r="IM186" s="127"/>
    </row>
    <row r="187" spans="1:247" s="128" customFormat="1" ht="15.4" customHeight="1">
      <c r="A187" s="126"/>
      <c r="B187" s="127" t="s">
        <v>355</v>
      </c>
      <c r="IG187" s="127"/>
      <c r="IH187" s="127"/>
      <c r="II187" s="127"/>
      <c r="IJ187" s="127"/>
      <c r="IK187" s="127"/>
      <c r="IL187" s="127"/>
      <c r="IM187" s="127"/>
    </row>
    <row r="188" spans="1:247" s="128" customFormat="1" ht="15.4" customHeight="1">
      <c r="A188" s="126"/>
      <c r="B188" s="127" t="s">
        <v>356</v>
      </c>
      <c r="IG188" s="127"/>
      <c r="IH188" s="127"/>
      <c r="II188" s="127"/>
      <c r="IJ188" s="127"/>
      <c r="IK188" s="127"/>
      <c r="IL188" s="127"/>
      <c r="IM188" s="127"/>
    </row>
    <row r="189" spans="1:247" s="128" customFormat="1" ht="15.4" customHeight="1">
      <c r="A189" s="126"/>
      <c r="B189" s="127" t="s">
        <v>357</v>
      </c>
      <c r="IG189" s="127"/>
      <c r="IH189" s="127"/>
      <c r="II189" s="127"/>
      <c r="IJ189" s="127"/>
      <c r="IK189" s="127"/>
      <c r="IL189" s="127"/>
      <c r="IM189" s="127"/>
    </row>
    <row r="190" spans="1:247" s="128" customFormat="1" ht="15.4" customHeight="1">
      <c r="A190" s="126"/>
      <c r="B190" s="127" t="s">
        <v>358</v>
      </c>
      <c r="IG190" s="127"/>
      <c r="IH190" s="127"/>
      <c r="II190" s="127"/>
      <c r="IJ190" s="127"/>
      <c r="IK190" s="127"/>
      <c r="IL190" s="127"/>
      <c r="IM190" s="127"/>
    </row>
    <row r="191" spans="1:247" ht="26.1" customHeight="1">
      <c r="B191" s="117" t="s">
        <v>359</v>
      </c>
    </row>
    <row r="65657" ht="12.95" customHeight="1"/>
    <row r="65658" ht="12.95" customHeight="1"/>
  </sheetData>
  <sheetProtection algorithmName="SHA-512" hashValue="zdSFBvn2dYVKh8URqBKatZ8alBHUAWIySPc7xeg4HMHyMjTRdb5WJK9KHemXmTvKEZ3g4pouCsjOjCQuZm/gpA==" saltValue="tcfr361FP7WVspEuibCJig==" spinCount="100000" sheet="1" objects="1" scenarios="1" sort="0" autoFilter="0"/>
  <mergeCells count="402">
    <mergeCell ref="B150:L150"/>
    <mergeCell ref="F158:I158"/>
    <mergeCell ref="B160:L160"/>
    <mergeCell ref="B140:J140"/>
    <mergeCell ref="K140:L140"/>
    <mergeCell ref="B142:L142"/>
    <mergeCell ref="B143:L143"/>
    <mergeCell ref="B144:L144"/>
    <mergeCell ref="B145:L147"/>
    <mergeCell ref="E137:G137"/>
    <mergeCell ref="I137:J137"/>
    <mergeCell ref="K137:L137"/>
    <mergeCell ref="I138:J138"/>
    <mergeCell ref="K138:L138"/>
    <mergeCell ref="E139:G139"/>
    <mergeCell ref="I139:J139"/>
    <mergeCell ref="K139:L139"/>
    <mergeCell ref="E135:G135"/>
    <mergeCell ref="I135:J135"/>
    <mergeCell ref="K135:L135"/>
    <mergeCell ref="E136:G136"/>
    <mergeCell ref="I136:J136"/>
    <mergeCell ref="K136:L136"/>
    <mergeCell ref="E133:G133"/>
    <mergeCell ref="I133:J133"/>
    <mergeCell ref="K133:L133"/>
    <mergeCell ref="E134:G134"/>
    <mergeCell ref="I134:J134"/>
    <mergeCell ref="K134:L134"/>
    <mergeCell ref="E131:G131"/>
    <mergeCell ref="I131:J131"/>
    <mergeCell ref="K131:L131"/>
    <mergeCell ref="E132:G132"/>
    <mergeCell ref="I132:J132"/>
    <mergeCell ref="K132:L132"/>
    <mergeCell ref="E129:G129"/>
    <mergeCell ref="I129:J129"/>
    <mergeCell ref="K129:L129"/>
    <mergeCell ref="E130:G130"/>
    <mergeCell ref="I130:J130"/>
    <mergeCell ref="K130:L130"/>
    <mergeCell ref="E127:G127"/>
    <mergeCell ref="I127:J127"/>
    <mergeCell ref="K127:L127"/>
    <mergeCell ref="E128:G128"/>
    <mergeCell ref="I128:J128"/>
    <mergeCell ref="K128:L128"/>
    <mergeCell ref="E125:G125"/>
    <mergeCell ref="I125:J125"/>
    <mergeCell ref="K125:L125"/>
    <mergeCell ref="E126:G126"/>
    <mergeCell ref="I126:J126"/>
    <mergeCell ref="K126:L126"/>
    <mergeCell ref="E123:G123"/>
    <mergeCell ref="I123:J123"/>
    <mergeCell ref="K123:L123"/>
    <mergeCell ref="E124:G124"/>
    <mergeCell ref="I124:J124"/>
    <mergeCell ref="K124:L124"/>
    <mergeCell ref="E121:G121"/>
    <mergeCell ref="I121:J121"/>
    <mergeCell ref="K121:L121"/>
    <mergeCell ref="E122:G122"/>
    <mergeCell ref="I122:J122"/>
    <mergeCell ref="K122:L122"/>
    <mergeCell ref="E119:G119"/>
    <mergeCell ref="I119:J119"/>
    <mergeCell ref="K119:L119"/>
    <mergeCell ref="E120:G120"/>
    <mergeCell ref="I120:J120"/>
    <mergeCell ref="K120:L120"/>
    <mergeCell ref="E117:G117"/>
    <mergeCell ref="I117:J117"/>
    <mergeCell ref="K117:L117"/>
    <mergeCell ref="E118:G118"/>
    <mergeCell ref="I118:J118"/>
    <mergeCell ref="K118:L118"/>
    <mergeCell ref="E115:G115"/>
    <mergeCell ref="I115:J115"/>
    <mergeCell ref="K115:L115"/>
    <mergeCell ref="E116:G116"/>
    <mergeCell ref="I116:J116"/>
    <mergeCell ref="K116:L116"/>
    <mergeCell ref="E113:G113"/>
    <mergeCell ref="I113:J113"/>
    <mergeCell ref="K113:L113"/>
    <mergeCell ref="E114:G114"/>
    <mergeCell ref="I114:J114"/>
    <mergeCell ref="K114:L114"/>
    <mergeCell ref="E111:G111"/>
    <mergeCell ref="I111:J111"/>
    <mergeCell ref="K111:L111"/>
    <mergeCell ref="E112:G112"/>
    <mergeCell ref="I112:J112"/>
    <mergeCell ref="K112:L112"/>
    <mergeCell ref="E109:G109"/>
    <mergeCell ref="I109:J109"/>
    <mergeCell ref="K109:L109"/>
    <mergeCell ref="E110:G110"/>
    <mergeCell ref="I110:J110"/>
    <mergeCell ref="K110:L110"/>
    <mergeCell ref="E107:G107"/>
    <mergeCell ref="I107:J107"/>
    <mergeCell ref="K107:L107"/>
    <mergeCell ref="E108:G108"/>
    <mergeCell ref="I108:J108"/>
    <mergeCell ref="K108:L108"/>
    <mergeCell ref="E105:G105"/>
    <mergeCell ref="I105:J105"/>
    <mergeCell ref="K105:L105"/>
    <mergeCell ref="E106:G106"/>
    <mergeCell ref="I106:J106"/>
    <mergeCell ref="K106:L106"/>
    <mergeCell ref="E103:G103"/>
    <mergeCell ref="I103:J103"/>
    <mergeCell ref="K103:L103"/>
    <mergeCell ref="E104:G104"/>
    <mergeCell ref="I104:J104"/>
    <mergeCell ref="K104:L104"/>
    <mergeCell ref="E101:G101"/>
    <mergeCell ref="I101:J101"/>
    <mergeCell ref="K101:L101"/>
    <mergeCell ref="E102:G102"/>
    <mergeCell ref="I102:J102"/>
    <mergeCell ref="K102:L102"/>
    <mergeCell ref="E99:G99"/>
    <mergeCell ref="I99:J99"/>
    <mergeCell ref="K99:L99"/>
    <mergeCell ref="E100:G100"/>
    <mergeCell ref="I100:J100"/>
    <mergeCell ref="K100:L100"/>
    <mergeCell ref="E97:G97"/>
    <mergeCell ref="I97:J97"/>
    <mergeCell ref="K97:L97"/>
    <mergeCell ref="E98:G98"/>
    <mergeCell ref="I98:J98"/>
    <mergeCell ref="K98:L98"/>
    <mergeCell ref="E95:G95"/>
    <mergeCell ref="I95:J95"/>
    <mergeCell ref="K95:L95"/>
    <mergeCell ref="E96:G96"/>
    <mergeCell ref="I96:J96"/>
    <mergeCell ref="K96:L96"/>
    <mergeCell ref="E93:G93"/>
    <mergeCell ref="I93:J93"/>
    <mergeCell ref="K93:L93"/>
    <mergeCell ref="E94:G94"/>
    <mergeCell ref="I94:J94"/>
    <mergeCell ref="K94:L94"/>
    <mergeCell ref="E91:G91"/>
    <mergeCell ref="I91:J91"/>
    <mergeCell ref="K91:L91"/>
    <mergeCell ref="E92:G92"/>
    <mergeCell ref="I92:J92"/>
    <mergeCell ref="K92:L92"/>
    <mergeCell ref="E89:G89"/>
    <mergeCell ref="I89:J89"/>
    <mergeCell ref="K89:L89"/>
    <mergeCell ref="E90:G90"/>
    <mergeCell ref="I90:J90"/>
    <mergeCell ref="K90:L90"/>
    <mergeCell ref="E87:G87"/>
    <mergeCell ref="I87:J87"/>
    <mergeCell ref="K87:L87"/>
    <mergeCell ref="E88:G88"/>
    <mergeCell ref="I88:J88"/>
    <mergeCell ref="K88:L88"/>
    <mergeCell ref="E85:G85"/>
    <mergeCell ref="I85:J85"/>
    <mergeCell ref="K85:L85"/>
    <mergeCell ref="E86:G86"/>
    <mergeCell ref="I86:J86"/>
    <mergeCell ref="K86:L86"/>
    <mergeCell ref="E83:G83"/>
    <mergeCell ref="I83:J83"/>
    <mergeCell ref="K83:L83"/>
    <mergeCell ref="E84:G84"/>
    <mergeCell ref="I84:J84"/>
    <mergeCell ref="K84:L84"/>
    <mergeCell ref="E81:G81"/>
    <mergeCell ref="I81:J81"/>
    <mergeCell ref="K81:L81"/>
    <mergeCell ref="E82:G82"/>
    <mergeCell ref="I82:J82"/>
    <mergeCell ref="K82:L82"/>
    <mergeCell ref="E79:G79"/>
    <mergeCell ref="I79:J79"/>
    <mergeCell ref="K79:L79"/>
    <mergeCell ref="E80:G80"/>
    <mergeCell ref="I80:J80"/>
    <mergeCell ref="K80:L80"/>
    <mergeCell ref="E77:G77"/>
    <mergeCell ref="I77:J77"/>
    <mergeCell ref="K77:L77"/>
    <mergeCell ref="E78:G78"/>
    <mergeCell ref="I78:J78"/>
    <mergeCell ref="K78:L78"/>
    <mergeCell ref="E75:G75"/>
    <mergeCell ref="I75:J75"/>
    <mergeCell ref="K75:L75"/>
    <mergeCell ref="E76:G76"/>
    <mergeCell ref="I76:J76"/>
    <mergeCell ref="K76:L76"/>
    <mergeCell ref="E73:G73"/>
    <mergeCell ref="I73:J73"/>
    <mergeCell ref="K73:L73"/>
    <mergeCell ref="E74:G74"/>
    <mergeCell ref="I74:J74"/>
    <mergeCell ref="K74:L74"/>
    <mergeCell ref="E71:G71"/>
    <mergeCell ref="I71:J71"/>
    <mergeCell ref="K71:L71"/>
    <mergeCell ref="E72:G72"/>
    <mergeCell ref="I72:J72"/>
    <mergeCell ref="K72:L72"/>
    <mergeCell ref="E69:G69"/>
    <mergeCell ref="I69:J69"/>
    <mergeCell ref="K69:L69"/>
    <mergeCell ref="E70:G70"/>
    <mergeCell ref="I70:J70"/>
    <mergeCell ref="K70:L70"/>
    <mergeCell ref="E67:G67"/>
    <mergeCell ref="I67:J67"/>
    <mergeCell ref="K67:L67"/>
    <mergeCell ref="E68:G68"/>
    <mergeCell ref="I68:J68"/>
    <mergeCell ref="K68:L68"/>
    <mergeCell ref="E65:G65"/>
    <mergeCell ref="I65:J65"/>
    <mergeCell ref="K65:L65"/>
    <mergeCell ref="E66:G66"/>
    <mergeCell ref="I66:J66"/>
    <mergeCell ref="K66:L66"/>
    <mergeCell ref="E63:G63"/>
    <mergeCell ref="I63:J63"/>
    <mergeCell ref="K63:L63"/>
    <mergeCell ref="E64:G64"/>
    <mergeCell ref="I64:J64"/>
    <mergeCell ref="K64:L64"/>
    <mergeCell ref="E61:G61"/>
    <mergeCell ref="I61:J61"/>
    <mergeCell ref="K61:L61"/>
    <mergeCell ref="E62:G62"/>
    <mergeCell ref="I62:J62"/>
    <mergeCell ref="K62:L62"/>
    <mergeCell ref="E59:G59"/>
    <mergeCell ref="I59:J59"/>
    <mergeCell ref="K59:L59"/>
    <mergeCell ref="E60:G60"/>
    <mergeCell ref="I60:J60"/>
    <mergeCell ref="K60:L60"/>
    <mergeCell ref="E57:G57"/>
    <mergeCell ref="I57:J57"/>
    <mergeCell ref="K57:L57"/>
    <mergeCell ref="E58:G58"/>
    <mergeCell ref="I58:J58"/>
    <mergeCell ref="K58:L58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I2:L2"/>
    <mergeCell ref="I3:L4"/>
    <mergeCell ref="B5:D5"/>
    <mergeCell ref="B6:L6"/>
    <mergeCell ref="B7:H7"/>
    <mergeCell ref="I7:J7"/>
    <mergeCell ref="K7:L7"/>
    <mergeCell ref="B12:L12"/>
    <mergeCell ref="B13:B14"/>
    <mergeCell ref="C13:D13"/>
    <mergeCell ref="E13:G14"/>
    <mergeCell ref="I13:J14"/>
    <mergeCell ref="K13:L14"/>
    <mergeCell ref="B8:H8"/>
    <mergeCell ref="I8:J8"/>
    <mergeCell ref="K8:L8"/>
    <mergeCell ref="B9:L9"/>
    <mergeCell ref="B10:C10"/>
    <mergeCell ref="B11:C11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2025-04-11T15:32:35Z</dcterms:modified>
</cp:coreProperties>
</file>